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70" activeTab="1"/>
  </bookViews>
  <sheets>
    <sheet name="Лист1" sheetId="1" r:id="rId1"/>
    <sheet name="Лист2" sheetId="2" r:id="rId2"/>
    <sheet name="Лист3" sheetId="3" r:id="rId3"/>
    <sheet name="Лист4" sheetId="4" r:id="rId4"/>
  </sheets>
  <definedNames/>
  <calcPr fullCalcOnLoad="1" iterate="1" iterateCount="100" iterateDelta="0.001"/>
</workbook>
</file>

<file path=xl/sharedStrings.xml><?xml version="1.0" encoding="utf-8"?>
<sst xmlns="http://schemas.openxmlformats.org/spreadsheetml/2006/main" count="1034" uniqueCount="510">
  <si>
    <t xml:space="preserve">      ОТЧЕТ ОБ ИСПОЛНЕНИИ БЮДЖЕТА</t>
  </si>
  <si>
    <t>КОДЫ</t>
  </si>
  <si>
    <t xml:space="preserve">                                      Форма по ОКУД</t>
  </si>
  <si>
    <t>0503117</t>
  </si>
  <si>
    <t xml:space="preserve">             Дата</t>
  </si>
  <si>
    <t>Наименование</t>
  </si>
  <si>
    <t xml:space="preserve">          по ОКПО</t>
  </si>
  <si>
    <t>04227166</t>
  </si>
  <si>
    <t xml:space="preserve">    Глава по БК</t>
  </si>
  <si>
    <t>951</t>
  </si>
  <si>
    <t>Периодичность:  месячная</t>
  </si>
  <si>
    <t xml:space="preserve">Единица измерения:  руб </t>
  </si>
  <si>
    <t>383</t>
  </si>
  <si>
    <t>1. Доходы бюджета</t>
  </si>
  <si>
    <t>Код</t>
  </si>
  <si>
    <t xml:space="preserve">Код дохода </t>
  </si>
  <si>
    <t xml:space="preserve">Утвержденные </t>
  </si>
  <si>
    <t xml:space="preserve">Неисполненные </t>
  </si>
  <si>
    <t xml:space="preserve"> Наименование показателя</t>
  </si>
  <si>
    <t>стро-</t>
  </si>
  <si>
    <t xml:space="preserve">по бюджетной </t>
  </si>
  <si>
    <t>бюджетные</t>
  </si>
  <si>
    <t>Исполнено</t>
  </si>
  <si>
    <t>назначения</t>
  </si>
  <si>
    <t>ки</t>
  </si>
  <si>
    <t>классификации</t>
  </si>
  <si>
    <t>4</t>
  </si>
  <si>
    <t>5</t>
  </si>
  <si>
    <t>6</t>
  </si>
  <si>
    <t>010</t>
  </si>
  <si>
    <t>НАЛОГОВЫЕ И НЕНАЛОГОВЫЕ ДОХОДЫ</t>
  </si>
  <si>
    <t>НАЛОГИ НА ПРИБЫЛЬ, ДОХОДЫ</t>
  </si>
  <si>
    <t>Налог на доходы физических лиц</t>
  </si>
  <si>
    <t>НАЛОГИ НА СОВОКУПНЫЙ ДОХОД</t>
  </si>
  <si>
    <t>Налог, взимаемый в связи с применением упрощенной системы налогообложения</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</si>
  <si>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</si>
  <si>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</si>
  <si>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</si>
  <si>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</si>
  <si>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</si>
  <si>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</si>
  <si>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</si>
  <si>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</si>
  <si>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</si>
  <si>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</si>
  <si>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субъектов Российской Федерации и муниципальных образований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</si>
  <si>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</si>
  <si>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</si>
  <si>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местным бюджетам на выполнение передаваемых полномочий субъектов Российской Федерации</t>
  </si>
  <si>
    <t>Иные межбюджетные трансферты</t>
  </si>
  <si>
    <t>Прочие межбюджетные трансферты, передаваемые бюджетам</t>
  </si>
  <si>
    <t xml:space="preserve">Код источника </t>
  </si>
  <si>
    <t>Утвержденные</t>
  </si>
  <si>
    <t>финансирования</t>
  </si>
  <si>
    <t xml:space="preserve">дефицита бюджета </t>
  </si>
  <si>
    <t>500</t>
  </si>
  <si>
    <t>620</t>
  </si>
  <si>
    <t>х</t>
  </si>
  <si>
    <t>Уменьшение прочих остатков денежных средств  бюджетов поселений</t>
  </si>
  <si>
    <t>экономической службы             (подпись)                              (расшифровка подписи)</t>
  </si>
  <si>
    <t xml:space="preserve">                                       (подпись)                (расшифровка подписи)</t>
  </si>
  <si>
    <t xml:space="preserve"> 2. Расходы бюджета</t>
  </si>
  <si>
    <t xml:space="preserve"> </t>
  </si>
  <si>
    <t>Наименование показателя</t>
  </si>
  <si>
    <t>Код строки</t>
  </si>
  <si>
    <t>Код расхода по бюджетной классификации</t>
  </si>
  <si>
    <t>Утвержденные бюджетные назначения</t>
  </si>
  <si>
    <t>Неисполненные назначения</t>
  </si>
  <si>
    <t>Общегосударственные вопросы</t>
  </si>
  <si>
    <t>Функционирование высшего должностного лица субъекта Российской Федерации и муниципального образования</t>
  </si>
  <si>
    <t>Расходы</t>
  </si>
  <si>
    <t>Оплата труда и начисления на выплаты по оплате труда</t>
  </si>
  <si>
    <t>Заработная плата</t>
  </si>
  <si>
    <t>Начисления на выплаты по оплате труда</t>
  </si>
  <si>
    <t>Прочие выплаты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</si>
  <si>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</si>
  <si>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</si>
  <si>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Услуги связи</t>
  </si>
  <si>
    <t>Прочие работы, услуги</t>
  </si>
  <si>
    <t>Коммунальные услуги</t>
  </si>
  <si>
    <t>Работы, услуги по содержанию имущества</t>
  </si>
  <si>
    <t>Прочие расходы</t>
  </si>
  <si>
    <t>Поступление нефинансовых активов</t>
  </si>
  <si>
    <t>Увеличение стоимости материальных запасов</t>
  </si>
  <si>
    <t>Уплата прочих налогов, сборов и иных платежей</t>
  </si>
  <si>
    <t>Перечисления другим бюджетам бюджетной системы Российской Федерации</t>
  </si>
  <si>
    <t>Резервные фонды</t>
  </si>
  <si>
    <t>Резервные средства</t>
  </si>
  <si>
    <t>Другие общегосударственные вопросы</t>
  </si>
  <si>
    <t>Национальная оборона</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</si>
  <si>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</si>
  <si>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</si>
  <si>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Национальная экономика</t>
  </si>
  <si>
    <t>Жилищно-коммунальное хозяйство</t>
  </si>
  <si>
    <t>Благоустройство</t>
  </si>
  <si>
    <t>Культура, кинематография</t>
  </si>
  <si>
    <t>Культура</t>
  </si>
  <si>
    <t>Безвозмездные перечисления организациям</t>
  </si>
  <si>
    <t>Физическая культура и спорт</t>
  </si>
  <si>
    <t>Массовый спорт</t>
  </si>
  <si>
    <r>
      <t xml:space="preserve">финансового органа    </t>
    </r>
    <r>
      <rPr>
        <u val="single"/>
        <sz val="10"/>
        <rFont val="Times New Roman"/>
        <family val="1"/>
      </rPr>
      <t>Администрация Владимировского сельского поселения</t>
    </r>
  </si>
  <si>
    <t>Социальная политика</t>
  </si>
  <si>
    <t>Увеличение стоимости основных средств</t>
  </si>
  <si>
    <t>Коммунальное хозяйство</t>
  </si>
  <si>
    <r>
      <t xml:space="preserve">Наименование публично-правового образования   </t>
    </r>
    <r>
      <rPr>
        <u val="single"/>
        <sz val="10"/>
        <rFont val="Times New Roman"/>
        <family val="1"/>
      </rPr>
      <t xml:space="preserve">Муниципальное образование "Владимировское сельское поселение" </t>
    </r>
  </si>
  <si>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</si>
  <si>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Глава муниципального образования Владимировского сельского поселения</t>
  </si>
  <si>
    <t>Иные выплаты персоналу государственных (муниципальных) органов, за исключением фонда оплаты труда</t>
  </si>
  <si>
    <t>Подпрограмма "Нормативно-методическое обеспечение и организация бюджетного процесса"</t>
  </si>
  <si>
    <t>Прочая закупка товаров, работ и услуг для обеспечения государственных (муниципальных) нужд</t>
  </si>
  <si>
    <t>Финансовое обеспечение непредвиденных расходов</t>
  </si>
  <si>
    <t>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органов местного самоуправления</t>
  </si>
  <si>
    <t>Мобилизационная и вневойсковая подготовка</t>
  </si>
  <si>
    <t>Подпрограмма "Пожарная безопасность"</t>
  </si>
  <si>
    <t>Подпрограмма «Благоустройство территории Владимировского сельского поселения»</t>
  </si>
  <si>
    <t>Иные пенсии, социальные доплаты к пенсиям</t>
  </si>
  <si>
    <t>Социальное обеспечение</t>
  </si>
  <si>
    <t>Пенсии, пособия, выплачиваемые организациями сектора государственного управления</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</si>
  <si>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</si>
  <si>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Уплата налога на имущество организаций и земельного налога</t>
  </si>
  <si>
    <t>Безвозмездные перечисления государственным и муниципальным организациям</t>
  </si>
  <si>
    <t>Пенсионное обеспечение</t>
  </si>
  <si>
    <t>Администрация Владимировского сельского поселения</t>
  </si>
  <si>
    <t xml:space="preserve">        по ОКТМО</t>
  </si>
  <si>
    <t>60626410</t>
  </si>
  <si>
    <t>Иные непрограммные расходы</t>
  </si>
  <si>
    <t>Доходы бюджета - всего</t>
  </si>
  <si>
    <t>000 1 00 00000 00 0000 000</t>
  </si>
  <si>
    <t>000 1 01 00000 00 0000 000</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</si>
  <si>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</si>
  <si>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</si>
  <si>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000 1 01 02010 01 0000 110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</si>
  <si>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</si>
  <si>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</si>
  <si>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НАЛОГИ НА ТОВАРЫ (РАБОТЫ, УСЛУГИ), РЕАЛИЗУЕМЫЕ НА ТЕРРИТОРИИ РОССИЙСКОЙ ФЕДЕРАЦИИ</t>
  </si>
  <si>
    <t>000 1 03 00000 00 0000 000</t>
  </si>
  <si>
    <t>Акцизы по подакцизным товарам (продукции), производимым на территории Российской Федерации</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</si>
  <si>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</si>
  <si>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</si>
  <si>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</si>
  <si>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</si>
  <si>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</si>
  <si>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000 1 03 02250 01 0000 110</t>
  </si>
  <si>
    <t>000 1 03 02260 01 0000 110</t>
  </si>
  <si>
    <t>000 1 05 00000 00 0000 000</t>
  </si>
  <si>
    <t>000 1 05 01000 00 0000 110</t>
  </si>
  <si>
    <t>Налог, взимаемый с налогоплательщиков, выбравших в качестве объекта налогообложения доходы</t>
  </si>
  <si>
    <t>000 1 05 01010 01 0000 110</t>
  </si>
  <si>
    <t>000 1 05 01011 01 0000 110</t>
  </si>
  <si>
    <t>000 1 05 03000 01 0000 110</t>
  </si>
  <si>
    <t>000 1 05 03010 01 0000 110</t>
  </si>
  <si>
    <t>000 1 06 00000 00 0000 000</t>
  </si>
  <si>
    <t>000 1 06 01000 00 0000 110</t>
  </si>
  <si>
    <t>000 1 06 01030 10 0000 110</t>
  </si>
  <si>
    <t>000 1 06 06000 00 0000 110</t>
  </si>
  <si>
    <t>000 1 08 00000 00 0000 000</t>
  </si>
  <si>
    <t>000 1 08 04000 01 0000 110</t>
  </si>
  <si>
    <t>000 1 08 04020 01 0000 110</t>
  </si>
  <si>
    <t>000 1 16 00000 00 0000 000</t>
  </si>
  <si>
    <t>Прочие поступления от денежных взысканий (штрафов) и иных сумм в возмещение ущерба</t>
  </si>
  <si>
    <t>000 1 16 90000 00 0000 140</t>
  </si>
  <si>
    <t>Прочие поступления от денежных взысканий (штрафов) и иных сумм в возмещение ущерба, зачисляемые в бюджеты поселений</t>
  </si>
  <si>
    <t>000 1 16 90050 10 0000 140</t>
  </si>
  <si>
    <t>000 2 00 00000 00 0000 000</t>
  </si>
  <si>
    <t>000 2 02 00000 00 0000 000</t>
  </si>
  <si>
    <t>000 2 02 01000 00 0000 151</t>
  </si>
  <si>
    <t>Дотации на выравнивание бюджетной обеспеченности</t>
  </si>
  <si>
    <t>000 2 02 01001 00 0000 151</t>
  </si>
  <si>
    <t>000 2 02 01001 10 0000 151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</si>
  <si>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</si>
  <si>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</si>
  <si>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</si>
  <si>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</si>
  <si>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</si>
  <si>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</si>
  <si>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</si>
  <si>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</si>
  <si>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Рacходы бюджета - всего</t>
  </si>
  <si>
    <t>200</t>
  </si>
  <si>
    <t>951 0000 0000000 000 000</t>
  </si>
  <si>
    <t>951 0100 0000000 000 000</t>
  </si>
  <si>
    <t>951 0102 0000000 000 000</t>
  </si>
  <si>
    <t>951 0102 8810000 000 000</t>
  </si>
  <si>
    <t>Фонд оплаты труда государственных (муниципальных) органов и взносы по обязательному социальному страхованию</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</si>
  <si>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</si>
  <si>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</si>
  <si>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</si>
  <si>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</si>
  <si>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</si>
  <si>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</si>
  <si>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</si>
  <si>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</si>
  <si>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</si>
  <si>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951 0104 0000000 000 000</t>
  </si>
  <si>
    <t>951 0104 0120000 000 000</t>
  </si>
  <si>
    <t>951 0104 0120011 121 000</t>
  </si>
  <si>
    <t>951 0104 0120011 121 200</t>
  </si>
  <si>
    <t>951 0104 0120011 121 210</t>
  </si>
  <si>
    <t>951 0104 0120011 121 211</t>
  </si>
  <si>
    <t>951 0104 0120011 121 213</t>
  </si>
  <si>
    <t>951 0104 0120011 122 000</t>
  </si>
  <si>
    <t>951 0104 0120011 122 200</t>
  </si>
  <si>
    <t>951 0104 0120011 122 210</t>
  </si>
  <si>
    <t>951 0104 0120011 122 212</t>
  </si>
  <si>
    <t>951 0104 0120019 244 000</t>
  </si>
  <si>
    <t>951 0104 0120019 244 200</t>
  </si>
  <si>
    <t>951 0104 0120019 244 220</t>
  </si>
  <si>
    <t>951 0104 0120019 244 221</t>
  </si>
  <si>
    <t>951 0104 0120019 244 223</t>
  </si>
  <si>
    <t>951 0104 0120019 244 225</t>
  </si>
  <si>
    <t>951 0104 0120019 244 226</t>
  </si>
  <si>
    <t>951 0104 0120019 244 300</t>
  </si>
  <si>
    <t>951 0104 0120019 244 310</t>
  </si>
  <si>
    <t>951 0104 0120019 244 340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</si>
  <si>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</si>
  <si>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Безвозмездные перечисления бюджетам</t>
  </si>
  <si>
    <t>951 0104 9990000 000 000</t>
  </si>
  <si>
    <t>951 0104 9997239 000 000</t>
  </si>
  <si>
    <t>951 0104 9997239 244 000</t>
  </si>
  <si>
    <t>951 0104 9997239 244 300</t>
  </si>
  <si>
    <t>951 0104 9997239 244 340</t>
  </si>
  <si>
    <t>951 0111 0000000 000 000</t>
  </si>
  <si>
    <t>951 0111 9910000 000 000</t>
  </si>
  <si>
    <t>951 0111 9919000 000 000</t>
  </si>
  <si>
    <t>951 0111 9919030 000 000</t>
  </si>
  <si>
    <t>951 0111 9919030 870 000</t>
  </si>
  <si>
    <t>951 0111 9919030 870 200</t>
  </si>
  <si>
    <t>951 0111 9919030 870 290</t>
  </si>
  <si>
    <t>951 0113 0000000 000 000</t>
  </si>
  <si>
    <t>951 0113 0120000 000 000</t>
  </si>
  <si>
    <t>951 0113 0128501 000 000</t>
  </si>
  <si>
    <t>951 0113 0128501 540 000</t>
  </si>
  <si>
    <t>951 0113 0128501 540 200</t>
  </si>
  <si>
    <t>951 0113 0128501 540 250</t>
  </si>
  <si>
    <t>951 0113 0128501 540 251</t>
  </si>
  <si>
    <t>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Владимировского сельского поселения «Управление муниципальными финансами»</t>
  </si>
  <si>
    <t>951 0113 0129999 000 000</t>
  </si>
  <si>
    <t>951 0113 0129999 851 000</t>
  </si>
  <si>
    <t>951 0113 0129999 851 200</t>
  </si>
  <si>
    <t>951 0113 0129999 851 290</t>
  </si>
  <si>
    <t>951 0113 0129999 852 000</t>
  </si>
  <si>
    <t>951 0113 0129999 852 200</t>
  </si>
  <si>
    <t>951 0113 0129999 852 290</t>
  </si>
  <si>
    <t>Подпрограмма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t>
  </si>
  <si>
    <t>951 0113 0210000 000 000</t>
  </si>
  <si>
    <t>Мероприятия по обеспечению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Владимировском сельском поселении, дополнительное профессиональное образование лиц, занятых в системе местного самоуправления» муниципальной программы Владимировского сельского поселения «Муниципальная политика»</t>
  </si>
  <si>
    <t>951 0113 0212001 000 000</t>
  </si>
  <si>
    <t>951 0113 0212001 244 000</t>
  </si>
  <si>
    <t>951 0113 0212001 244 200</t>
  </si>
  <si>
    <t>951 0113 0212001 244 220</t>
  </si>
  <si>
    <t>951 0113 0212001 244 226</t>
  </si>
  <si>
    <t>Подпрограмма «Обеспечение реализации муниципальной программы Владимировского сельского поселения «Муниципальная политика»</t>
  </si>
  <si>
    <t>951 0113 0220000 000 000</t>
  </si>
  <si>
    <t>Мероприятия по официальной публикации нормативно-правовых актов Владимировского сельского поселения, проектов и иных информационных материалов в средствах массовой информации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</si>
  <si>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951 0113 0222002 000 000</t>
  </si>
  <si>
    <t>951 0113 0222002 244 000</t>
  </si>
  <si>
    <t>951 0113 0222002 244 200</t>
  </si>
  <si>
    <t>951 0113 0222002 244 220</t>
  </si>
  <si>
    <t>951 0113 0222002 244 226</t>
  </si>
  <si>
    <t>Мероприятия по обеспечению доступа населения к информации о деятельности Администрации Владимировского сельского поселения в рамках подпрограммы «Обеспечение реализации муниципальной программы Владимировского сельского поселения «Муниципальная политика» муниципальной программы Владимировского сельского поселения «Муниципальная политика»</t>
  </si>
  <si>
    <t>951 0113 0222018 000 000</t>
  </si>
  <si>
    <t>951 0113 0222018 244 000</t>
  </si>
  <si>
    <t>951 0113 0222018 244 200</t>
  </si>
  <si>
    <t>951 0113 0222018 244 220</t>
  </si>
  <si>
    <t>951 0113 0222018 244 226</t>
  </si>
  <si>
    <t>951 0200 0000000 000 000</t>
  </si>
  <si>
    <t>951 0203 0000000 000 000</t>
  </si>
  <si>
    <t>951 0203 9990000 000 000</t>
  </si>
  <si>
    <t>951 0203 9995100 000 000</t>
  </si>
  <si>
    <t>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Владимировского сельского поселения</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</si>
  <si>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</si>
  <si>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</si>
  <si>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</si>
  <si>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</si>
  <si>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</si>
  <si>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</si>
  <si>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</si>
  <si>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</si>
  <si>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</si>
  <si>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951 0300 0000000 000 000</t>
  </si>
  <si>
    <t>951 0309 0000000 000 000</t>
  </si>
  <si>
    <t>951 0309 0310000 000 000</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</si>
  <si>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</si>
  <si>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951 0309 0312003 000 000</t>
  </si>
  <si>
    <t>951 0309 0312003 244 000</t>
  </si>
  <si>
    <t>Подпрограмма «Защита от чрезвычайных ситуаций»</t>
  </si>
  <si>
    <t>951 0309 0320000 000 000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</si>
  <si>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</si>
  <si>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951 0309 0322004 000 000</t>
  </si>
  <si>
    <t>951 0309 0322004 244 000</t>
  </si>
  <si>
    <t>951 0309 0322004 244 200</t>
  </si>
  <si>
    <t>951 0309 0322004 244 220</t>
  </si>
  <si>
    <t>951 0309 0322004 244 226</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</si>
  <si>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от чрезвычайных ситуаций»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</si>
  <si>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951 0309 0328501 000 000</t>
  </si>
  <si>
    <t>951 0309 0328501 540 000</t>
  </si>
  <si>
    <t>951 0309 0328501 540 200</t>
  </si>
  <si>
    <t>951 0309 0328501 540 250</t>
  </si>
  <si>
    <t>951 0309 0328501 540 251</t>
  </si>
  <si>
    <t>Подпрограмма «Обеспечение безопасности на водных объектах»</t>
  </si>
  <si>
    <t>951 0309 0330000 000 000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</si>
  <si>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Владимировского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</si>
  <si>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951 0309 0332005 000 000</t>
  </si>
  <si>
    <t>951 0400 0000000 000 000</t>
  </si>
  <si>
    <t> Дорожное хозяйство (дорожные фонды)</t>
  </si>
  <si>
    <t>951 0409 0000000 000 000</t>
  </si>
  <si>
    <t>Подпрограмма «Развитие транспортной инфраструктуры Владимировского сельского поселения»</t>
  </si>
  <si>
    <t>951 0409 0410000 000 000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</si>
  <si>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</si>
  <si>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951 0409 0412006 000 000</t>
  </si>
  <si>
    <t>951 0409 0412006 244 000</t>
  </si>
  <si>
    <t>951 0409 0412006 244 200</t>
  </si>
  <si>
    <t>951 0409 0412006 244 220</t>
  </si>
  <si>
    <t>951 0409 0412006 244 225</t>
  </si>
  <si>
    <t>Расходы на софинансирование ремонта и содержания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</si>
  <si>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951 0409 0412017 244 000</t>
  </si>
  <si>
    <t>951 0409 0412017 244 200</t>
  </si>
  <si>
    <t>951 0409 0412017 244 220</t>
  </si>
  <si>
    <t>951 0409 0412017 244 225</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</si>
  <si>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</si>
  <si>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951 0409 0417351 000 000</t>
  </si>
  <si>
    <t>951 0409 0417351 244 000</t>
  </si>
  <si>
    <t>951 0409 0417351 244 200</t>
  </si>
  <si>
    <t>951 0409 0417351 244 220</t>
  </si>
  <si>
    <t>951 0409 0417351 244 225</t>
  </si>
  <si>
    <t>Софинансирование за счет межбюджетных трансфертов из бюджета района на расходы по ремонту и содержанию автомобильных дорог общего пользования местного значения в рамках подпрограммы "Развитие транспортной инфраструктуры Владимировского сельского поселения» муниципальной программы Владимировского сельского поселения «Развитие транспортной системы»</t>
  </si>
  <si>
    <t>951 0409 0418505 000 000</t>
  </si>
  <si>
    <t>951 0409 0418505 244 000</t>
  </si>
  <si>
    <t>951 0409 0418505 244 200</t>
  </si>
  <si>
    <t>951 0409 0418505 244 220</t>
  </si>
  <si>
    <t>951 0409 0418505 244 225</t>
  </si>
  <si>
    <t>Подпрограмма «Повышение безопасности дорожного движения на территории Владимировского сельского поселения»</t>
  </si>
  <si>
    <t>951 0409 0420000 000 000</t>
  </si>
  <si>
    <t>Мероприятия по организации дорожного движения в рамках подпрограммы «Повышение безопасности дорожного движения на территории Владимировского сельского поселения» муниципальной программы Владимировского сельского поселения «Развитие транспортной системы»</t>
  </si>
  <si>
    <t>951 0409 0422007 000 000</t>
  </si>
  <si>
    <t>951 0409 0422007 244 000</t>
  </si>
  <si>
    <t>951 0409 0422007 244 200</t>
  </si>
  <si>
    <t>951 0409 0422007 244 220</t>
  </si>
  <si>
    <t>951 0409 0422007 244 225</t>
  </si>
  <si>
    <t>951 0500 0000000 000 000</t>
  </si>
  <si>
    <t>951 0502 0000000 000 000</t>
  </si>
  <si>
    <t>Подпрограмма «Развитие жилищно-коммунального хозяйства Владимировского сельского поселения»</t>
  </si>
  <si>
    <t>951 0502 0510000 000 000</t>
  </si>
  <si>
    <t>Мероприятия по ремонту и обслуживанию объектов жилищно-коммунального хозяйства в рамках подпрограммы «Развитие жилищно-коммунального хозяйства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</si>
  <si>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951 0502 0512008 000 000</t>
  </si>
  <si>
    <t>951 0502 0512008 244 000</t>
  </si>
  <si>
    <t>951 0502 0512008 244 200</t>
  </si>
  <si>
    <t>951 0502 0512008 244 220</t>
  </si>
  <si>
    <t>951 0502 0512008 244 225</t>
  </si>
  <si>
    <t>951 0503 0000000 000 000</t>
  </si>
  <si>
    <t>951 0503 0520000 000 000</t>
  </si>
  <si>
    <t>Мероприятия по организации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</si>
  <si>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951 0503 0522009 000 000</t>
  </si>
  <si>
    <t>951 0503 0522009 244 000</t>
  </si>
  <si>
    <t>951 0503 0522009 244 200</t>
  </si>
  <si>
    <t>951 0503 0522009 244 220</t>
  </si>
  <si>
    <t>951 0503 0522009 244 223</t>
  </si>
  <si>
    <t>Мероприятия по техническому обслуживанию линий уличного освещения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</si>
  <si>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951 0503 0522010 000 000</t>
  </si>
  <si>
    <t>951 0503 0522010 244 000</t>
  </si>
  <si>
    <t>951 0503 0522010 244 200</t>
  </si>
  <si>
    <t>951 0503 0522010 244 220</t>
  </si>
  <si>
    <t>951 0503 0522010 244 225</t>
  </si>
  <si>
    <t>951 0503 0522010 244 300</t>
  </si>
  <si>
    <t>951 0503 0522010 244 340</t>
  </si>
  <si>
    <t>Мероприятия по содержанию и ремонту объектов благоустройства и мест общего пользования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Владимировского сельского поселения»</t>
  </si>
  <si>
    <t>951 0503 0522012 000 000</t>
  </si>
  <si>
    <t>951 0503 0522012 244 000</t>
  </si>
  <si>
    <t>951 0503 0522012 244 200</t>
  </si>
  <si>
    <t>951 0503 0522012 244 220</t>
  </si>
  <si>
    <t>951 0503 0522012 244 225</t>
  </si>
  <si>
    <t>951 0503 0522012 244 300</t>
  </si>
  <si>
    <t>951 0503 0522012 244 340</t>
  </si>
  <si>
    <t>Мероприятия по уборке мусора и несанкционированных свалок, создание условий для организации централизованного сбора и вывоза твердых бытовых отходов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 Благоустройство территории и жилищно-коммунальное хозяйство Владимировского сельского поселения"</t>
  </si>
  <si>
    <t>951 0503 0522022 000 000</t>
  </si>
  <si>
    <t>951 0503 0522022 244 000</t>
  </si>
  <si>
    <t>951 0503 0522022 244 200</t>
  </si>
  <si>
    <t>951 0503 0522022 244 220</t>
  </si>
  <si>
    <t>951 0503 0522022 244 225</t>
  </si>
  <si>
    <t>951 0800 0000000 000 000</t>
  </si>
  <si>
    <t>951 0801 0000000 000 000</t>
  </si>
  <si>
    <t>Подпрограмма «Развитие библиотечного дела»</t>
  </si>
  <si>
    <t>951 0801 0610000 000 000</t>
  </si>
  <si>
    <t>951 0801 0610059 611 000</t>
  </si>
  <si>
    <t>951 0801 0610059 611 200</t>
  </si>
  <si>
    <t>951 0801 0610059 611 240</t>
  </si>
  <si>
    <t>951 0801 0610059 611 241</t>
  </si>
  <si>
    <t>Подпрограмма «Развитие культурно-досуговой деятельности»</t>
  </si>
  <si>
    <t>951 0801 0620000 000 000</t>
  </si>
  <si>
    <t>951 0801 0620059 611 000</t>
  </si>
  <si>
    <t>951 0801 0620059 611 200</t>
  </si>
  <si>
    <t>951 0801 0620059 611 240</t>
  </si>
  <si>
    <t>951 0801 0620059 611 241</t>
  </si>
  <si>
    <t>951 1000 0000000 000 000</t>
  </si>
  <si>
    <t>951 1001 0000000 000 000</t>
  </si>
  <si>
    <t>951 1100 0000000 000 000</t>
  </si>
  <si>
    <t>951 1102 0000000 000 000</t>
  </si>
  <si>
    <t>Подпрограмма «Развитие спортивной и физкультурно-оздоровительной деятельности»</t>
  </si>
  <si>
    <t>951 1102 0710000 000 000</t>
  </si>
  <si>
    <t>Мероприятия по развитию физической культуры и спорта Владимировского сельского поселения в рамках подпрограммы «Развитие спортивной и физкультурно-оздоровительной деятельности» муниципальной программы Владимировского сельского поселения «Развитие культуры, физической культуры и спорта»</t>
  </si>
  <si>
    <t>951 1102 0712014 000 000</t>
  </si>
  <si>
    <t>951 1102 0712014 244 000</t>
  </si>
  <si>
    <t>951 1102 0712014 244 200</t>
  </si>
  <si>
    <t>951 1102 0712014 244 220</t>
  </si>
  <si>
    <t>951 1102 0712014 244 290</t>
  </si>
  <si>
    <t>Подпрограмма «Развитие материальной и спортивной базы»</t>
  </si>
  <si>
    <t>951 1102 0720000 000 000</t>
  </si>
  <si>
    <t>Мероприятия по развитию материальной и спортивной базы Владимировского сельского поселения в рамках подпрограммы «Развитие материальной и спортивной базы» муниципальной программы Владимировского сельского поселения «Развитие физической культуры и спорта»</t>
  </si>
  <si>
    <t>951 1102 0722016 000 000</t>
  </si>
  <si>
    <t>951 1102 0722016 244 000</t>
  </si>
  <si>
    <t>951 1102 0722016 244 300</t>
  </si>
  <si>
    <t>951 1102 0722016 244 340</t>
  </si>
  <si>
    <t>Результат исполнения бюджета (дефицит "-", профицит "+")</t>
  </si>
  <si>
    <t>450</t>
  </si>
  <si>
    <t>700</t>
  </si>
  <si>
    <t>710</t>
  </si>
  <si>
    <t>-</t>
  </si>
  <si>
    <t xml:space="preserve"> Непрограммные расходы органов местного самоуправления</t>
  </si>
  <si>
    <t>Программа «Развитие жилищно-коммунального хозяйства Владимировского сельского поселения»</t>
  </si>
  <si>
    <t>Муниципальная программа "Развитие культуры, физической культуры и спорта"</t>
  </si>
  <si>
    <t>951 0502 0500000 000 000</t>
  </si>
  <si>
    <t>Реализация направления расходов в рамках подпрограммы "Благоустройство территории Владимировского сельского поселения" муниципальной программы Владимировского сельского поселения "Благоустройство территории и жилищно-коммунальное хозяйство Владимитровского сельского поселения" (Уплата налогов, сборов и иных платежей)</t>
  </si>
  <si>
    <t>951 0503 0529999 000 000</t>
  </si>
  <si>
    <t>951 0503 0529999 852 000</t>
  </si>
  <si>
    <t>951 0503 0529999 852 200</t>
  </si>
  <si>
    <t>951 0503 0529999 852 290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</si>
  <si>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</si>
  <si>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Форма 0503117  с.3</t>
  </si>
  <si>
    <t xml:space="preserve">                                  3. Источники финансирования дефицита бюджета</t>
  </si>
  <si>
    <t>Источники финансирования дефицита бюджета - всего</t>
  </si>
  <si>
    <t>Х</t>
  </si>
  <si>
    <t xml:space="preserve">      в том числе:</t>
  </si>
  <si>
    <t>источники внутреннего финансирования бюджета</t>
  </si>
  <si>
    <t>520</t>
  </si>
  <si>
    <t xml:space="preserve">       из них:</t>
  </si>
  <si>
    <t>источники внешнего финансирования бюджета</t>
  </si>
  <si>
    <t>Изменение остатков средств</t>
  </si>
  <si>
    <t>951 01  05  00  00  00  0000  000</t>
  </si>
  <si>
    <t>увеличение остатков средств, всего</t>
  </si>
  <si>
    <t>951 01  05  00  00  00  0000  500</t>
  </si>
  <si>
    <t xml:space="preserve">Увеличение прочих остатков средств </t>
  </si>
  <si>
    <t>951 01  05  02  00  00  0000  500</t>
  </si>
  <si>
    <t xml:space="preserve">Увеличение прочих остатков денежных средств </t>
  </si>
  <si>
    <t>951 01  05  02  01  00  0000  510</t>
  </si>
  <si>
    <t>Увеличение прочих остатков денежных средств  бюджетов поселений</t>
  </si>
  <si>
    <t>951 01  05  02  01  10  0000  510</t>
  </si>
  <si>
    <t xml:space="preserve">Уменьшение остатков средств,всего </t>
  </si>
  <si>
    <t>951 01  05  00  00  00  0000  600</t>
  </si>
  <si>
    <t xml:space="preserve">Уменьшение прочих остатков средств </t>
  </si>
  <si>
    <t>951 01  05  02  00  00  0000  600</t>
  </si>
  <si>
    <t xml:space="preserve">Уменьшение прочих остатков денежных средств  </t>
  </si>
  <si>
    <t>951 01  05  02  01  00  0000  610</t>
  </si>
  <si>
    <t>951 01  05  02  01  10  0000  610</t>
  </si>
  <si>
    <t xml:space="preserve"> Руководитель     __________________            _________________________</t>
  </si>
  <si>
    <t>В.Д.Гуцалюк</t>
  </si>
  <si>
    <t>Руководитель финансово-   __________________         _________________________</t>
  </si>
  <si>
    <t>Главный бухгалтер ________________   _______________________</t>
  </si>
  <si>
    <t>Т.А. Шубина</t>
  </si>
  <si>
    <t>Н.А. Горяйнова</t>
  </si>
  <si>
    <t xml:space="preserve">Руководитель    </t>
  </si>
  <si>
    <t>_______________                       ________________</t>
  </si>
  <si>
    <t xml:space="preserve">                                                                       (подпись)                      (расшифровка подписи)              </t>
  </si>
  <si>
    <t>Земельный налог с организаций</t>
  </si>
  <si>
    <t>000 1 06 06030 03 0000 110</t>
  </si>
  <si>
    <t>Земельный налог с организаций, обладающих земельным участком, расположенным в границах сельских поселений</t>
  </si>
  <si>
    <t>Земельный налог с физических лиц</t>
  </si>
  <si>
    <t>000 1 06 06040 00 0000 110</t>
  </si>
  <si>
    <t>Земельный налог с физических лицобладающих земельным участком, расположенным в границах сельских поселений</t>
  </si>
  <si>
    <t>000 1 06 06043 10 0000 110</t>
  </si>
  <si>
    <t>Уплата  иных платежей</t>
  </si>
  <si>
    <t>951 0113 0129999 853 000</t>
  </si>
  <si>
    <t>951 0113 0129999 853 200</t>
  </si>
  <si>
    <t>951 0113 0129999 853 290</t>
  </si>
  <si>
    <t>951 0309 0312003 244 226</t>
  </si>
  <si>
    <t>951 0309 0332005 244 226</t>
  </si>
  <si>
    <t>951 0309 0332005 244 220</t>
  </si>
  <si>
    <t>951 1001 0230000 000 000</t>
  </si>
  <si>
    <t>Подпрограмма "Социальная поддержка лиц из числа муниципальных служащих Владимировского сельского поселения, имеющие право на получение единовременной выплаты при увольнении и на получение государственной пенсии за выслугу лет"</t>
  </si>
  <si>
    <t>Расходы на социальную поддержку лиц, замещающих выборные муниципальные должности, муниципальных служащих в рамках подпрограммы"Социальная поддержка лиц из числа муниципальных служащих Владимировского сельского поселения, имеющие право на получение единовременной выплаты при увольнении и на получение государственной пенсии за выслугу лет" муниципальной программы Владимировского сельского поселения "Муниципальная политика"</t>
  </si>
  <si>
    <t>951 1001 0231002 000 000</t>
  </si>
  <si>
    <t>951 1001 0231002 312 000</t>
  </si>
  <si>
    <t>951 1001 0231002 312 200</t>
  </si>
  <si>
    <t>951 1001 0231002 312 260</t>
  </si>
  <si>
    <t>951 1001 0231002 312 263</t>
  </si>
  <si>
    <t>951 0309 0332005 244 200</t>
  </si>
  <si>
    <t xml:space="preserve">                                                на  1марта  2015 г.</t>
  </si>
  <si>
    <t>01.03.2015</t>
  </si>
  <si>
    <t>000 1 06 06033 10 0000 110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</si>
  <si>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</si>
  <si>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</si>
  <si>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</si>
  <si>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000 1 09 04000 00 0000 000</t>
  </si>
  <si>
    <t>Земельный налог (по обязательствам, возникшим до 1 января 2006 года)</t>
  </si>
  <si>
    <t>000 1 09 04050 00 0000 000</t>
  </si>
  <si>
    <t>Земельный налог (по обязательствам, возникшим до 1 января 2006 года), мобилизуемый на территории поселений</t>
  </si>
  <si>
    <t>000 1 09 04050 10 0000 110</t>
  </si>
  <si>
    <t>Иные непрогаммные расходы</t>
  </si>
  <si>
    <t>951 0113 9990000 000 000</t>
  </si>
  <si>
    <t>Оценка муниципального имущества,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t>
  </si>
  <si>
    <t>951 0113 9992026 000 000</t>
  </si>
  <si>
    <t>951 0113 9992026 244 000</t>
  </si>
  <si>
    <t>951 0113 9992026 244 200</t>
  </si>
  <si>
    <t>951 0113 9992026 244 226</t>
  </si>
  <si>
    <t>"12"    марта  2015  г.</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</si>
  <si>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</si>
  <si>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Дотации бюджетам сельских поселений на выравнивание бюджетной обеспеченности</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</si>
  <si>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</si>
  <si>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</si>
  <si>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Прочие межбюджетные трансферты, передаваемые бюджетам сельских поселений</t>
  </si>
  <si>
    <t>Расходы на осуществление полномочий по определению в соответствии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государственных органов Ростовской области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</si>
</sst>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 ;\-#,##0.00\ "/>
    <numFmt numFmtId="165" formatCode="[$-FC19]d\ mmmm\ yyyy\ &quot;г.&quot;"/>
    <numFmt numFmtId="166" formatCode="000000"/>
  </numFmts>
  <fonts count="59">
    <font>
      <sz val="11"/>
      <color theme="1"/>
      <name val="Calibri"/>
      <family val="2"/>
    </font>
    <font>
      <sz val="11"/>
      <color indexed="8"/>
      <name val="Calibri"/>
      <family val="2"/>
    </font>
    <font>
      <sz val="8"/>
      <name val="Times New Roman"/>
      <family val="1"/>
    </font>
    <font>
      <b/>
      <sz val="12"/>
      <name val="Times New Roman"/>
      <family val="1"/>
    </font>
    <font>
      <sz val="10"/>
      <name val="Times New Roman"/>
      <family val="1"/>
    </font>
    <font>
      <u val="single"/>
      <sz val="10"/>
      <name val="Times New Roman"/>
      <family val="1"/>
    </font>
    <font>
      <b/>
      <sz val="10"/>
      <name val="Times New Roman"/>
      <family val="1"/>
    </font>
    <font>
      <sz val="9"/>
      <name val="Times New Roman"/>
      <family val="1"/>
    </font>
    <font>
      <sz val="8"/>
      <name val="Arial Cyr"/>
      <family val="2"/>
    </font>
    <font>
      <b/>
      <sz val="11"/>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8"/>
      <color indexed="8"/>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10"/>
      <color indexed="8"/>
      <name val="Times New Roman"/>
      <family val="1"/>
    </font>
    <font>
      <sz val="10"/>
      <color indexed="8"/>
      <name val="Calibri"/>
      <family val="2"/>
    </font>
    <font>
      <sz val="9"/>
      <color indexed="8"/>
      <name val="Times New Roman"/>
      <family val="1"/>
    </font>
    <font>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10"/>
      <color rgb="FF000000"/>
      <name val="Times New Roman"/>
      <family val="1"/>
    </font>
    <font>
      <sz val="10"/>
      <color theme="1"/>
      <name val="Calibri"/>
      <family val="2"/>
    </font>
    <font>
      <sz val="10"/>
      <color theme="1"/>
      <name val="Times New Roman"/>
      <family val="1"/>
    </font>
    <font>
      <sz val="9"/>
      <color theme="1"/>
      <name val="Times New Roman"/>
      <family val="1"/>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bottom style="thin"/>
    </border>
    <border>
      <left style="medium"/>
      <right style="medium"/>
      <top style="thin"/>
      <bottom style="thin"/>
    </border>
    <border>
      <left style="medium"/>
      <right style="medium"/>
      <top style="thin"/>
      <bottom style="medium"/>
    </border>
    <border>
      <left style="thin"/>
      <right style="thin"/>
      <top style="thin"/>
      <bottom/>
    </border>
    <border>
      <left/>
      <right style="thin"/>
      <top style="thin"/>
      <bottom/>
    </border>
    <border>
      <left style="thin"/>
      <right style="thin"/>
      <top/>
      <bottom/>
    </border>
    <border>
      <left/>
      <right style="thin"/>
      <top/>
      <bottom/>
    </border>
    <border>
      <left/>
      <right/>
      <top/>
      <bottom style="thin"/>
    </border>
    <border>
      <left style="thin"/>
      <right style="thin"/>
      <top style="thin"/>
      <bottom style="medium"/>
    </border>
    <border>
      <left style="medium"/>
      <right style="medium"/>
      <top style="medium"/>
      <bottom style="thin"/>
    </border>
    <border>
      <left style="thin"/>
      <right/>
      <top/>
      <bottom/>
    </border>
    <border>
      <left/>
      <right style="thin"/>
      <top style="thin"/>
      <bottom style="thin"/>
    </border>
    <border>
      <left style="thin"/>
      <right/>
      <top style="thin"/>
      <bottom style="medium"/>
    </border>
    <border>
      <left/>
      <right/>
      <top/>
      <bottom style="hair"/>
    </border>
    <border>
      <left style="medium"/>
      <right style="thin"/>
      <top style="medium"/>
      <bottom style="thin"/>
    </border>
    <border>
      <left/>
      <right style="thin"/>
      <top style="medium"/>
      <bottom style="thin"/>
    </border>
    <border>
      <left/>
      <right style="thin"/>
      <top/>
      <bottom style="thin"/>
    </border>
    <border>
      <left style="thin"/>
      <right style="thin"/>
      <top/>
      <bottom style="thin"/>
    </border>
    <border>
      <left style="thin"/>
      <right style="medium"/>
      <top style="medium"/>
      <bottom style="thin"/>
    </border>
    <border>
      <left style="medium"/>
      <right style="thin"/>
      <top style="thin"/>
      <bottom/>
    </border>
    <border>
      <left style="thin"/>
      <right style="medium"/>
      <top/>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right style="medium"/>
      <top style="hair"/>
      <bottom style="thin"/>
    </border>
    <border>
      <left style="medium"/>
      <right style="thin"/>
      <top/>
      <bottom style="medium"/>
    </border>
    <border>
      <left/>
      <right style="thin"/>
      <top/>
      <bottom style="medium"/>
    </border>
    <border>
      <left style="thin"/>
      <right style="medium"/>
      <top/>
      <bottom style="medium"/>
    </border>
    <border>
      <left/>
      <right style="medium"/>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lignment/>
      <protection/>
    </xf>
    <xf numFmtId="0" fontId="46" fillId="0" borderId="0">
      <alignment/>
      <protection/>
    </xf>
    <xf numFmtId="0" fontId="8"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23">
    <xf numFmtId="0" fontId="0" fillId="0" borderId="0" xfId="0" applyFont="1" applyAlignment="1">
      <alignment/>
    </xf>
    <xf numFmtId="0" fontId="2" fillId="0" borderId="0" xfId="0" applyFont="1" applyAlignment="1">
      <alignment horizontal="left"/>
    </xf>
    <xf numFmtId="0" fontId="2" fillId="0" borderId="0" xfId="0" applyFont="1" applyAlignment="1">
      <alignment/>
    </xf>
    <xf numFmtId="49" fontId="2" fillId="0" borderId="0" xfId="0" applyNumberFormat="1" applyFont="1" applyAlignment="1">
      <alignment/>
    </xf>
    <xf numFmtId="0" fontId="3" fillId="0" borderId="0" xfId="0" applyFont="1" applyBorder="1" applyAlignment="1">
      <alignment/>
    </xf>
    <xf numFmtId="49" fontId="2" fillId="0" borderId="0" xfId="0" applyNumberFormat="1" applyFont="1" applyBorder="1" applyAlignment="1">
      <alignment/>
    </xf>
    <xf numFmtId="0" fontId="2" fillId="0" borderId="0" xfId="0" applyFont="1" applyBorder="1" applyAlignment="1">
      <alignment horizontal="left"/>
    </xf>
    <xf numFmtId="0" fontId="2" fillId="0" borderId="0" xfId="0" applyFont="1" applyAlignment="1">
      <alignment vertical="distributed" wrapText="1"/>
    </xf>
    <xf numFmtId="0" fontId="2" fillId="0" borderId="0" xfId="0" applyFont="1" applyBorder="1" applyAlignment="1">
      <alignment vertical="distributed" wrapText="1"/>
    </xf>
    <xf numFmtId="0" fontId="2" fillId="0" borderId="0" xfId="0" applyFont="1" applyBorder="1" applyAlignment="1">
      <alignment/>
    </xf>
    <xf numFmtId="0" fontId="53" fillId="0" borderId="10" xfId="0" applyFont="1" applyBorder="1" applyAlignment="1">
      <alignment horizontal="center" wrapText="1"/>
    </xf>
    <xf numFmtId="0" fontId="53" fillId="0" borderId="10" xfId="0" applyFont="1" applyBorder="1" applyAlignment="1">
      <alignment horizontal="center"/>
    </xf>
    <xf numFmtId="0" fontId="53" fillId="0" borderId="10" xfId="0" applyFont="1" applyBorder="1" applyAlignment="1">
      <alignment horizontal="center" vertical="top" wrapText="1"/>
    </xf>
    <xf numFmtId="0" fontId="54" fillId="0" borderId="10" xfId="0" applyFont="1" applyBorder="1" applyAlignment="1">
      <alignment vertical="distributed" wrapText="1"/>
    </xf>
    <xf numFmtId="0" fontId="54" fillId="0" borderId="10" xfId="0" applyFont="1" applyBorder="1" applyAlignment="1">
      <alignment horizontal="center" vertical="distributed" wrapText="1"/>
    </xf>
    <xf numFmtId="0" fontId="4" fillId="0" borderId="0" xfId="0" applyFont="1" applyAlignment="1">
      <alignment horizontal="centerContinuous"/>
    </xf>
    <xf numFmtId="49" fontId="4" fillId="0" borderId="11" xfId="0" applyNumberFormat="1" applyFont="1" applyBorder="1" applyAlignment="1">
      <alignment horizontal="center"/>
    </xf>
    <xf numFmtId="0" fontId="4" fillId="0" borderId="0" xfId="0" applyFont="1" applyAlignment="1">
      <alignment horizontal="left"/>
    </xf>
    <xf numFmtId="49" fontId="4" fillId="0" borderId="0" xfId="0" applyNumberFormat="1" applyFont="1" applyAlignment="1">
      <alignment/>
    </xf>
    <xf numFmtId="49" fontId="4" fillId="0" borderId="12" xfId="0" applyNumberFormat="1" applyFont="1" applyBorder="1" applyAlignment="1">
      <alignment horizontal="center"/>
    </xf>
    <xf numFmtId="0" fontId="4" fillId="0" borderId="0" xfId="0" applyFont="1" applyAlignment="1">
      <alignment/>
    </xf>
    <xf numFmtId="49" fontId="4" fillId="0" borderId="11" xfId="0" applyNumberFormat="1" applyFont="1" applyBorder="1" applyAlignment="1">
      <alignment horizontal="centerContinuous"/>
    </xf>
    <xf numFmtId="49" fontId="4" fillId="0" borderId="13" xfId="0" applyNumberFormat="1" applyFont="1" applyBorder="1" applyAlignment="1">
      <alignment horizontal="centerContinuous"/>
    </xf>
    <xf numFmtId="0" fontId="6" fillId="0" borderId="0" xfId="0" applyFont="1" applyAlignment="1">
      <alignment horizontal="centerContinuous"/>
    </xf>
    <xf numFmtId="0" fontId="4" fillId="0" borderId="14" xfId="0" applyFont="1" applyBorder="1" applyAlignment="1">
      <alignment horizontal="left"/>
    </xf>
    <xf numFmtId="0" fontId="4" fillId="0" borderId="15" xfId="0" applyFont="1" applyBorder="1" applyAlignment="1">
      <alignment horizontal="center"/>
    </xf>
    <xf numFmtId="0" fontId="4" fillId="0" borderId="14" xfId="0" applyFont="1" applyBorder="1" applyAlignment="1">
      <alignment horizontal="center"/>
    </xf>
    <xf numFmtId="49" fontId="4" fillId="0" borderId="14" xfId="0" applyNumberFormat="1" applyFont="1" applyBorder="1" applyAlignment="1">
      <alignment horizontal="center" vertical="center"/>
    </xf>
    <xf numFmtId="0" fontId="4" fillId="0" borderId="16" xfId="0" applyFont="1" applyBorder="1" applyAlignment="1">
      <alignment horizontal="center"/>
    </xf>
    <xf numFmtId="0" fontId="4" fillId="0" borderId="17" xfId="0" applyFont="1" applyBorder="1" applyAlignment="1">
      <alignment horizontal="center"/>
    </xf>
    <xf numFmtId="49" fontId="4" fillId="0" borderId="16" xfId="0" applyNumberFormat="1" applyFont="1" applyBorder="1" applyAlignment="1">
      <alignment horizontal="center" vertical="center"/>
    </xf>
    <xf numFmtId="0" fontId="4" fillId="0" borderId="16" xfId="0" applyFont="1" applyBorder="1" applyAlignment="1">
      <alignment horizontal="left"/>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8" xfId="0" applyFont="1" applyBorder="1" applyAlignment="1">
      <alignment horizontal="left"/>
    </xf>
    <xf numFmtId="0" fontId="4" fillId="0" borderId="18" xfId="0" applyFont="1" applyBorder="1" applyAlignment="1">
      <alignment/>
    </xf>
    <xf numFmtId="49" fontId="4" fillId="0" borderId="18" xfId="0" applyNumberFormat="1" applyFont="1" applyBorder="1" applyAlignment="1">
      <alignment/>
    </xf>
    <xf numFmtId="0" fontId="55" fillId="0" borderId="0" xfId="0" applyFont="1" applyAlignment="1">
      <alignment/>
    </xf>
    <xf numFmtId="0" fontId="4" fillId="0" borderId="19" xfId="0" applyFont="1" applyBorder="1" applyAlignment="1">
      <alignment horizontal="center"/>
    </xf>
    <xf numFmtId="49" fontId="4" fillId="0" borderId="20" xfId="0" applyNumberFormat="1" applyFont="1" applyBorder="1" applyAlignment="1">
      <alignment horizontal="centerContinuous"/>
    </xf>
    <xf numFmtId="0" fontId="6" fillId="0" borderId="0" xfId="0" applyFont="1" applyBorder="1" applyAlignment="1">
      <alignment/>
    </xf>
    <xf numFmtId="49" fontId="4" fillId="0" borderId="0" xfId="0" applyNumberFormat="1" applyFont="1" applyBorder="1" applyAlignment="1">
      <alignment horizontal="centerContinuous"/>
    </xf>
    <xf numFmtId="0" fontId="4" fillId="0" borderId="18" xfId="0" applyFont="1" applyBorder="1" applyAlignment="1">
      <alignment/>
    </xf>
    <xf numFmtId="0" fontId="56" fillId="0" borderId="10" xfId="0" applyFont="1" applyFill="1" applyBorder="1" applyAlignment="1">
      <alignment wrapText="1"/>
    </xf>
    <xf numFmtId="0" fontId="56" fillId="0" borderId="10" xfId="0" applyFont="1" applyFill="1" applyBorder="1" applyAlignment="1">
      <alignment/>
    </xf>
    <xf numFmtId="4" fontId="56" fillId="0" borderId="10" xfId="0" applyNumberFormat="1" applyFont="1" applyFill="1" applyBorder="1" applyAlignment="1">
      <alignment/>
    </xf>
    <xf numFmtId="4" fontId="56" fillId="0" borderId="10" xfId="0" applyNumberFormat="1" applyFont="1" applyFill="1" applyBorder="1" applyAlignment="1">
      <alignment horizontal="center"/>
    </xf>
    <xf numFmtId="0" fontId="57" fillId="0" borderId="10" xfId="0" applyFont="1" applyFill="1" applyBorder="1" applyAlignment="1">
      <alignment wrapText="1"/>
    </xf>
    <xf numFmtId="0" fontId="58" fillId="0" borderId="10" xfId="0" applyFont="1" applyFill="1" applyBorder="1" applyAlignment="1">
      <alignment/>
    </xf>
    <xf numFmtId="49" fontId="58" fillId="0" borderId="10" xfId="0" applyNumberFormat="1" applyFont="1" applyFill="1" applyBorder="1" applyAlignment="1">
      <alignment/>
    </xf>
    <xf numFmtId="3" fontId="58" fillId="0" borderId="10" xfId="0" applyNumberFormat="1" applyFont="1" applyFill="1" applyBorder="1" applyAlignment="1">
      <alignment/>
    </xf>
    <xf numFmtId="0" fontId="7" fillId="0" borderId="0" xfId="0" applyFont="1" applyBorder="1" applyAlignment="1">
      <alignment vertical="distributed" wrapText="1"/>
    </xf>
    <xf numFmtId="0" fontId="58" fillId="0" borderId="0" xfId="0" applyFont="1" applyAlignment="1">
      <alignment/>
    </xf>
    <xf numFmtId="0" fontId="58" fillId="0" borderId="10" xfId="0" applyFont="1" applyFill="1" applyBorder="1" applyAlignment="1">
      <alignment horizontal="left"/>
    </xf>
    <xf numFmtId="49" fontId="58" fillId="0" borderId="10" xfId="0" applyNumberFormat="1" applyFont="1" applyFill="1" applyBorder="1" applyAlignment="1">
      <alignment horizontal="left"/>
    </xf>
    <xf numFmtId="4" fontId="56" fillId="0" borderId="10" xfId="0" applyNumberFormat="1" applyFont="1" applyFill="1" applyBorder="1" applyAlignment="1">
      <alignment horizontal="right"/>
    </xf>
    <xf numFmtId="4" fontId="58" fillId="0" borderId="10" xfId="0" applyNumberFormat="1" applyFont="1" applyFill="1" applyBorder="1" applyAlignment="1">
      <alignment/>
    </xf>
    <xf numFmtId="4" fontId="58" fillId="0" borderId="10" xfId="0" applyNumberFormat="1" applyFont="1" applyFill="1" applyBorder="1" applyAlignment="1">
      <alignment horizontal="center"/>
    </xf>
    <xf numFmtId="4" fontId="58" fillId="0" borderId="10" xfId="0" applyNumberFormat="1" applyFont="1" applyFill="1" applyBorder="1" applyAlignment="1">
      <alignment horizontal="right"/>
    </xf>
    <xf numFmtId="0" fontId="56" fillId="0" borderId="10" xfId="0" applyFont="1" applyFill="1" applyBorder="1" applyAlignment="1">
      <alignment horizontal="center"/>
    </xf>
    <xf numFmtId="0" fontId="8" fillId="0" borderId="0" xfId="0" applyFont="1" applyBorder="1" applyAlignment="1">
      <alignment wrapText="1"/>
    </xf>
    <xf numFmtId="49" fontId="8" fillId="0" borderId="0" xfId="0" applyNumberFormat="1" applyFont="1" applyBorder="1" applyAlignment="1">
      <alignment wrapText="1"/>
    </xf>
    <xf numFmtId="49" fontId="8" fillId="0" borderId="0" xfId="0" applyNumberFormat="1" applyFont="1" applyBorder="1" applyAlignment="1">
      <alignment horizontal="center"/>
    </xf>
    <xf numFmtId="49" fontId="8" fillId="0" borderId="0" xfId="0" applyNumberFormat="1" applyFont="1" applyBorder="1" applyAlignment="1">
      <alignment/>
    </xf>
    <xf numFmtId="0" fontId="8" fillId="0" borderId="0" xfId="0" applyFont="1" applyBorder="1" applyAlignment="1">
      <alignment horizontal="left"/>
    </xf>
    <xf numFmtId="49" fontId="8" fillId="0" borderId="0" xfId="0" applyNumberFormat="1" applyFont="1" applyBorder="1" applyAlignment="1">
      <alignment horizontal="left"/>
    </xf>
    <xf numFmtId="0" fontId="8" fillId="0" borderId="0" xfId="0" applyFont="1" applyBorder="1" applyAlignment="1">
      <alignment horizontal="center"/>
    </xf>
    <xf numFmtId="49" fontId="8" fillId="0" borderId="0" xfId="0" applyNumberFormat="1" applyFont="1" applyBorder="1" applyAlignment="1">
      <alignment horizontal="center" vertical="center"/>
    </xf>
    <xf numFmtId="0" fontId="9" fillId="0" borderId="0" xfId="0" applyFont="1" applyBorder="1" applyAlignment="1">
      <alignment/>
    </xf>
    <xf numFmtId="0" fontId="8" fillId="0" borderId="0" xfId="0" applyFont="1" applyAlignment="1">
      <alignment horizontal="left"/>
    </xf>
    <xf numFmtId="49" fontId="8" fillId="0" borderId="0" xfId="0" applyNumberFormat="1" applyFont="1" applyAlignment="1">
      <alignment/>
    </xf>
    <xf numFmtId="0" fontId="0" fillId="0" borderId="18" xfId="0" applyBorder="1" applyAlignment="1">
      <alignment horizontal="left"/>
    </xf>
    <xf numFmtId="49" fontId="0" fillId="0" borderId="18" xfId="0" applyNumberFormat="1" applyBorder="1" applyAlignment="1">
      <alignment horizontal="left"/>
    </xf>
    <xf numFmtId="0" fontId="0" fillId="0" borderId="18" xfId="0" applyBorder="1" applyAlignment="1">
      <alignment/>
    </xf>
    <xf numFmtId="49" fontId="0" fillId="0" borderId="18" xfId="0" applyNumberFormat="1" applyBorder="1" applyAlignment="1">
      <alignment/>
    </xf>
    <xf numFmtId="0" fontId="0" fillId="0" borderId="18" xfId="0" applyBorder="1" applyAlignment="1">
      <alignment/>
    </xf>
    <xf numFmtId="0" fontId="8" fillId="0" borderId="17" xfId="0" applyFont="1" applyBorder="1" applyAlignment="1">
      <alignment horizontal="left"/>
    </xf>
    <xf numFmtId="0" fontId="8" fillId="0" borderId="17" xfId="0" applyFont="1" applyBorder="1" applyAlignment="1">
      <alignment horizontal="center"/>
    </xf>
    <xf numFmtId="0" fontId="8" fillId="0" borderId="16" xfId="0" applyFont="1" applyBorder="1" applyAlignment="1">
      <alignment horizontal="center"/>
    </xf>
    <xf numFmtId="49" fontId="8" fillId="0" borderId="16" xfId="0" applyNumberFormat="1" applyFont="1" applyBorder="1" applyAlignment="1">
      <alignment horizontal="center" vertical="center"/>
    </xf>
    <xf numFmtId="0" fontId="8" fillId="0" borderId="14" xfId="0" applyFont="1" applyBorder="1" applyAlignment="1">
      <alignment horizontal="center"/>
    </xf>
    <xf numFmtId="0" fontId="8" fillId="0" borderId="0" xfId="0" applyFont="1" applyAlignment="1">
      <alignment horizontal="center"/>
    </xf>
    <xf numFmtId="4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49" fontId="8" fillId="0" borderId="19" xfId="0" applyNumberFormat="1" applyFont="1" applyBorder="1" applyAlignment="1">
      <alignment horizontal="center" vertical="center"/>
    </xf>
    <xf numFmtId="49" fontId="8" fillId="0" borderId="23" xfId="0" applyNumberFormat="1" applyFont="1" applyBorder="1" applyAlignment="1">
      <alignment horizontal="center" vertical="center"/>
    </xf>
    <xf numFmtId="0" fontId="8" fillId="0" borderId="24" xfId="0" applyFont="1" applyBorder="1" applyAlignment="1">
      <alignment horizontal="left" wrapText="1"/>
    </xf>
    <xf numFmtId="49" fontId="8" fillId="0" borderId="25" xfId="0" applyNumberFormat="1" applyFont="1" applyBorder="1" applyAlignment="1">
      <alignment horizontal="center" wrapText="1"/>
    </xf>
    <xf numFmtId="49" fontId="8" fillId="0" borderId="26" xfId="0" applyNumberFormat="1" applyFont="1" applyBorder="1" applyAlignment="1">
      <alignment horizontal="center" wrapText="1"/>
    </xf>
    <xf numFmtId="2" fontId="8" fillId="0" borderId="27" xfId="0" applyNumberFormat="1" applyFont="1" applyBorder="1" applyAlignment="1">
      <alignment horizontal="center"/>
    </xf>
    <xf numFmtId="2" fontId="8" fillId="0" borderId="28" xfId="0" applyNumberFormat="1" applyFont="1" applyBorder="1" applyAlignment="1">
      <alignment horizontal="center"/>
    </xf>
    <xf numFmtId="2" fontId="8" fillId="0" borderId="29" xfId="0" applyNumberFormat="1" applyFont="1" applyBorder="1" applyAlignment="1">
      <alignment horizontal="center"/>
    </xf>
    <xf numFmtId="0" fontId="8" fillId="0" borderId="0" xfId="0" applyFont="1" applyBorder="1" applyAlignment="1">
      <alignment horizontal="left" wrapText="1"/>
    </xf>
    <xf numFmtId="49" fontId="8" fillId="0" borderId="30" xfId="0" applyNumberFormat="1" applyFont="1" applyBorder="1" applyAlignment="1">
      <alignment horizontal="center" wrapText="1"/>
    </xf>
    <xf numFmtId="49" fontId="8" fillId="0" borderId="15" xfId="0" applyNumberFormat="1" applyFont="1" applyBorder="1" applyAlignment="1">
      <alignment horizontal="center" wrapText="1"/>
    </xf>
    <xf numFmtId="49" fontId="8" fillId="0" borderId="17" xfId="0" applyNumberFormat="1" applyFont="1" applyBorder="1" applyAlignment="1">
      <alignment horizontal="center"/>
    </xf>
    <xf numFmtId="49" fontId="8" fillId="0" borderId="16" xfId="0" applyNumberFormat="1" applyFont="1" applyBorder="1" applyAlignment="1">
      <alignment horizontal="center"/>
    </xf>
    <xf numFmtId="2" fontId="8" fillId="0" borderId="31" xfId="0" applyNumberFormat="1" applyFont="1" applyBorder="1" applyAlignment="1">
      <alignment horizontal="center"/>
    </xf>
    <xf numFmtId="49" fontId="8" fillId="0" borderId="32" xfId="0" applyNumberFormat="1" applyFont="1" applyBorder="1" applyAlignment="1">
      <alignment horizontal="center" wrapText="1"/>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2" fontId="8" fillId="0" borderId="33" xfId="0" applyNumberFormat="1" applyFont="1" applyBorder="1" applyAlignment="1">
      <alignment horizontal="center"/>
    </xf>
    <xf numFmtId="49" fontId="8" fillId="0" borderId="32" xfId="0" applyNumberFormat="1" applyFont="1" applyBorder="1" applyAlignment="1">
      <alignment horizontal="left" wrapText="1"/>
    </xf>
    <xf numFmtId="49" fontId="8" fillId="0" borderId="34" xfId="0" applyNumberFormat="1" applyFont="1" applyBorder="1" applyAlignment="1">
      <alignment horizontal="left" wrapText="1"/>
    </xf>
    <xf numFmtId="49" fontId="8" fillId="0" borderId="34" xfId="0" applyNumberFormat="1" applyFont="1" applyBorder="1" applyAlignment="1">
      <alignment horizontal="center" wrapText="1"/>
    </xf>
    <xf numFmtId="49" fontId="8" fillId="0" borderId="10" xfId="55" applyNumberFormat="1" applyFont="1" applyBorder="1">
      <alignment/>
      <protection/>
    </xf>
    <xf numFmtId="2" fontId="8" fillId="0" borderId="35" xfId="0" applyNumberFormat="1" applyFont="1" applyBorder="1" applyAlignment="1">
      <alignment horizontal="center"/>
    </xf>
    <xf numFmtId="0" fontId="8" fillId="0" borderId="10" xfId="55" applyNumberFormat="1" applyFont="1" applyBorder="1" applyAlignment="1">
      <alignment wrapText="1"/>
      <protection/>
    </xf>
    <xf numFmtId="1" fontId="8" fillId="0" borderId="10" xfId="55" applyNumberFormat="1" applyBorder="1" applyAlignment="1">
      <alignment horizontal="center"/>
      <protection/>
    </xf>
    <xf numFmtId="2" fontId="8" fillId="0" borderId="10" xfId="0" applyNumberFormat="1" applyFont="1" applyBorder="1" applyAlignment="1">
      <alignment horizontal="center"/>
    </xf>
    <xf numFmtId="0" fontId="8" fillId="0" borderId="10" xfId="55" applyNumberFormat="1" applyBorder="1" applyAlignment="1">
      <alignment wrapText="1"/>
      <protection/>
    </xf>
    <xf numFmtId="2" fontId="8" fillId="0" borderId="22" xfId="0" applyNumberFormat="1" applyFont="1" applyBorder="1" applyAlignment="1">
      <alignment horizontal="center"/>
    </xf>
    <xf numFmtId="0" fontId="8" fillId="0" borderId="10" xfId="55" applyBorder="1" applyAlignment="1">
      <alignment wrapText="1"/>
      <protection/>
    </xf>
    <xf numFmtId="0" fontId="8" fillId="0" borderId="36" xfId="0" applyFont="1" applyBorder="1" applyAlignment="1">
      <alignment horizontal="left" wrapText="1"/>
    </xf>
    <xf numFmtId="49" fontId="8" fillId="0" borderId="37" xfId="0" applyNumberFormat="1" applyFont="1" applyBorder="1" applyAlignment="1">
      <alignment horizontal="center" wrapText="1"/>
    </xf>
    <xf numFmtId="49" fontId="8" fillId="0" borderId="38" xfId="0" applyNumberFormat="1" applyFont="1" applyBorder="1" applyAlignment="1">
      <alignment horizontal="center"/>
    </xf>
    <xf numFmtId="49" fontId="8" fillId="0" borderId="39" xfId="0" applyNumberFormat="1" applyFont="1" applyBorder="1" applyAlignment="1">
      <alignment horizontal="center"/>
    </xf>
    <xf numFmtId="49" fontId="8" fillId="0" borderId="0" xfId="0" applyNumberFormat="1" applyFont="1" applyBorder="1" applyAlignment="1">
      <alignment horizontal="center" wrapText="1"/>
    </xf>
    <xf numFmtId="0" fontId="4" fillId="0" borderId="0" xfId="0" applyFont="1" applyAlignment="1">
      <alignment horizontal="right"/>
    </xf>
    <xf numFmtId="0" fontId="4" fillId="0" borderId="40" xfId="0" applyFont="1" applyBorder="1" applyAlignment="1">
      <alignment horizontal="right"/>
    </xf>
    <xf numFmtId="0" fontId="4" fillId="0" borderId="0" xfId="0" applyFont="1" applyAlignment="1">
      <alignment horizontal="left" wrapText="1"/>
    </xf>
    <xf numFmtId="0" fontId="2" fillId="0" borderId="0" xfId="0" applyFont="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 4" xfId="54"/>
    <cellStyle name="Обычный_124_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7"/>
  <sheetViews>
    <sheetView zoomScalePageLayoutView="0" workbookViewId="0" topLeftCell="A63">
      <selection activeCell="A66" sqref="A66"/>
    </sheetView>
  </sheetViews>
  <sheetFormatPr defaultColWidth="9.140625" defaultRowHeight="15"/>
  <cols>
    <col min="1" max="1" width="26.7109375" style="0" customWidth="1"/>
    <col min="2" max="2" width="7.00390625" style="0" customWidth="1"/>
    <col min="3" max="3" width="24.00390625" style="0" customWidth="1"/>
    <col min="4" max="4" width="12.421875" style="0" customWidth="1"/>
    <col min="5" max="5" width="13.8515625" style="0" customWidth="1"/>
    <col min="6" max="6" width="13.7109375" style="0" customWidth="1"/>
  </cols>
  <sheetData>
    <row r="1" spans="1:6" ht="15">
      <c r="A1" s="1"/>
      <c r="B1" s="1"/>
      <c r="C1" s="1"/>
      <c r="D1" s="122"/>
      <c r="E1" s="122"/>
      <c r="F1" s="122"/>
    </row>
    <row r="2" spans="1:6" ht="15.75" thickBot="1">
      <c r="A2" s="23" t="s">
        <v>0</v>
      </c>
      <c r="B2" s="23"/>
      <c r="C2" s="23"/>
      <c r="D2" s="23"/>
      <c r="E2" s="23"/>
      <c r="F2" s="38" t="s">
        <v>1</v>
      </c>
    </row>
    <row r="3" spans="1:6" ht="12.75" customHeight="1">
      <c r="A3" s="17"/>
      <c r="B3" s="17"/>
      <c r="C3" s="17"/>
      <c r="D3" s="119" t="s">
        <v>2</v>
      </c>
      <c r="E3" s="120"/>
      <c r="F3" s="39" t="s">
        <v>3</v>
      </c>
    </row>
    <row r="4" spans="1:6" ht="15">
      <c r="A4" s="15" t="s">
        <v>485</v>
      </c>
      <c r="B4" s="15"/>
      <c r="C4" s="15"/>
      <c r="D4" s="15"/>
      <c r="E4" s="15" t="s">
        <v>4</v>
      </c>
      <c r="F4" s="16" t="s">
        <v>486</v>
      </c>
    </row>
    <row r="5" spans="1:6" ht="15">
      <c r="A5" s="17" t="s">
        <v>5</v>
      </c>
      <c r="B5" s="17"/>
      <c r="C5" s="17"/>
      <c r="D5" s="18"/>
      <c r="E5" s="18" t="s">
        <v>6</v>
      </c>
      <c r="F5" s="19" t="s">
        <v>7</v>
      </c>
    </row>
    <row r="6" spans="1:6" ht="15">
      <c r="A6" s="17" t="s">
        <v>100</v>
      </c>
      <c r="B6" s="17"/>
      <c r="C6" s="17"/>
      <c r="D6" s="18"/>
      <c r="E6" s="18" t="s">
        <v>8</v>
      </c>
      <c r="F6" s="16" t="s">
        <v>9</v>
      </c>
    </row>
    <row r="7" spans="1:6" ht="23.25" customHeight="1">
      <c r="A7" s="121" t="s">
        <v>104</v>
      </c>
      <c r="B7" s="121"/>
      <c r="C7" s="121"/>
      <c r="D7" s="121"/>
      <c r="E7" s="18" t="s">
        <v>123</v>
      </c>
      <c r="F7" s="16" t="s">
        <v>124</v>
      </c>
    </row>
    <row r="8" spans="1:6" ht="15">
      <c r="A8" s="20" t="s">
        <v>10</v>
      </c>
      <c r="B8" s="17"/>
      <c r="C8" s="17"/>
      <c r="D8" s="18"/>
      <c r="E8" s="18"/>
      <c r="F8" s="21"/>
    </row>
    <row r="9" spans="1:6" ht="15.75" thickBot="1">
      <c r="A9" s="17" t="s">
        <v>11</v>
      </c>
      <c r="B9" s="17"/>
      <c r="C9" s="17"/>
      <c r="D9" s="18"/>
      <c r="E9" s="18"/>
      <c r="F9" s="22" t="s">
        <v>12</v>
      </c>
    </row>
    <row r="10" spans="1:6" ht="15">
      <c r="A10" s="17"/>
      <c r="B10" s="40"/>
      <c r="C10" s="40" t="s">
        <v>13</v>
      </c>
      <c r="D10" s="18"/>
      <c r="E10" s="18"/>
      <c r="F10" s="41"/>
    </row>
    <row r="11" spans="1:6" ht="15">
      <c r="A11" s="34"/>
      <c r="B11" s="34"/>
      <c r="C11" s="35"/>
      <c r="D11" s="36"/>
      <c r="E11" s="36"/>
      <c r="F11" s="42"/>
    </row>
    <row r="12" spans="1:6" ht="15">
      <c r="A12" s="24"/>
      <c r="B12" s="25" t="s">
        <v>14</v>
      </c>
      <c r="C12" s="26" t="s">
        <v>15</v>
      </c>
      <c r="D12" s="27" t="s">
        <v>16</v>
      </c>
      <c r="E12" s="26"/>
      <c r="F12" s="25" t="s">
        <v>17</v>
      </c>
    </row>
    <row r="13" spans="1:6" ht="15">
      <c r="A13" s="28" t="s">
        <v>18</v>
      </c>
      <c r="B13" s="29" t="s">
        <v>19</v>
      </c>
      <c r="C13" s="28" t="s">
        <v>20</v>
      </c>
      <c r="D13" s="30" t="s">
        <v>21</v>
      </c>
      <c r="E13" s="30" t="s">
        <v>22</v>
      </c>
      <c r="F13" s="30" t="s">
        <v>23</v>
      </c>
    </row>
    <row r="14" spans="1:6" ht="15">
      <c r="A14" s="31"/>
      <c r="B14" s="29" t="s">
        <v>24</v>
      </c>
      <c r="C14" s="28" t="s">
        <v>25</v>
      </c>
      <c r="D14" s="30" t="s">
        <v>23</v>
      </c>
      <c r="E14" s="30"/>
      <c r="F14" s="30"/>
    </row>
    <row r="15" spans="1:6" ht="15">
      <c r="A15" s="32">
        <v>1</v>
      </c>
      <c r="B15" s="32">
        <v>2</v>
      </c>
      <c r="C15" s="32">
        <v>3</v>
      </c>
      <c r="D15" s="33" t="s">
        <v>26</v>
      </c>
      <c r="E15" s="33" t="s">
        <v>27</v>
      </c>
      <c r="F15" s="33" t="s">
        <v>28</v>
      </c>
    </row>
    <row r="16" spans="1:6" ht="15">
      <c r="A16" s="43" t="s">
        <v>126</v>
      </c>
      <c r="B16" s="59" t="s">
        <v>29</v>
      </c>
      <c r="C16" s="44"/>
      <c r="D16" s="45">
        <f>D17+D54</f>
        <v>9259600</v>
      </c>
      <c r="E16" s="45">
        <f>E17+E54</f>
        <v>651393.46</v>
      </c>
      <c r="F16" s="45">
        <f>D16-E16</f>
        <v>8608206.54</v>
      </c>
    </row>
    <row r="17" spans="1:6" ht="28.5" customHeight="1">
      <c r="A17" s="43" t="s">
        <v>30</v>
      </c>
      <c r="B17" s="59" t="s">
        <v>29</v>
      </c>
      <c r="C17" s="44" t="s">
        <v>127</v>
      </c>
      <c r="D17" s="45">
        <f>D18+D23+D29+D35+D43+D51</f>
        <v>5014100</v>
      </c>
      <c r="E17" s="45">
        <f>E18+E23+E29+E35+E47+E43</f>
        <v>503193.46</v>
      </c>
      <c r="F17" s="45">
        <f>D17-E17</f>
        <v>4510906.54</v>
      </c>
    </row>
    <row r="18" spans="1:6" ht="32.25" customHeight="1">
      <c r="A18" s="43" t="s">
        <v>31</v>
      </c>
      <c r="B18" s="59" t="s">
        <v>29</v>
      </c>
      <c r="C18" s="44" t="s">
        <v>128</v>
      </c>
      <c r="D18" s="45">
        <f>D19</f>
        <v>1435800</v>
      </c>
      <c r="E18" s="45">
        <f>E19+E22</f>
        <v>170079.07</v>
      </c>
      <c r="F18" s="45">
        <f>D18-E18</f>
        <v>1265720.93</v>
      </c>
    </row>
    <row r="19" spans="1:6" ht="25.5" customHeight="1">
      <c r="A19" s="43" t="s">
        <v>32</v>
      </c>
      <c r="B19" s="59" t="s">
        <v>29</v>
      </c>
      <c r="C19" s="44" t="s">
        <v>129</v>
      </c>
      <c r="D19" s="45">
        <f>D20</f>
        <v>1435800</v>
      </c>
      <c r="E19" s="45">
        <f>E20</f>
        <v>172201</v>
      </c>
      <c r="F19" s="45">
        <f>D19-E19</f>
        <v>1263599</v>
      </c>
    </row>
    <row r="20" spans="1:6" ht="135.75" customHeight="1">
      <c r="A20" s="43" t="s">
        <v>130</v>
      </c>
      <c r="B20" s="59" t="s">
        <v>29</v>
      </c>
      <c r="C20" s="44" t="s">
        <v>131</v>
      </c>
      <c r="D20" s="45">
        <v>1435800</v>
      </c>
      <c r="E20" s="45">
        <v>172201</v>
      </c>
      <c r="F20" s="46">
        <f>D20-E20</f>
        <v>1263599</v>
      </c>
    </row>
    <row r="21" spans="1:6" ht="0.75" customHeight="1" hidden="1">
      <c r="A21" s="43"/>
      <c r="B21" s="59"/>
      <c r="C21" s="44"/>
      <c r="D21" s="46"/>
      <c r="E21" s="45"/>
      <c r="F21" s="45"/>
    </row>
    <row r="22" spans="1:6" ht="81" customHeight="1">
      <c r="A22" s="43" t="s">
        <v>132</v>
      </c>
      <c r="B22" s="59" t="s">
        <v>29</v>
      </c>
      <c r="C22" s="44" t="s">
        <v>133</v>
      </c>
      <c r="D22" s="46" t="s">
        <v>416</v>
      </c>
      <c r="E22" s="45">
        <v>-2121.93</v>
      </c>
      <c r="F22" s="46" t="s">
        <v>416</v>
      </c>
    </row>
    <row r="23" spans="1:6" ht="65.25" customHeight="1">
      <c r="A23" s="43" t="s">
        <v>134</v>
      </c>
      <c r="B23" s="59" t="s">
        <v>29</v>
      </c>
      <c r="C23" s="44" t="s">
        <v>135</v>
      </c>
      <c r="D23" s="45">
        <f>D24</f>
        <v>611400</v>
      </c>
      <c r="E23" s="45">
        <f>E24</f>
        <v>80587.16</v>
      </c>
      <c r="F23" s="45">
        <f aca="true" t="shared" si="0" ref="F23:F32">D23-E23</f>
        <v>530812.84</v>
      </c>
    </row>
    <row r="24" spans="1:6" ht="51" customHeight="1">
      <c r="A24" s="43" t="s">
        <v>136</v>
      </c>
      <c r="B24" s="59" t="s">
        <v>29</v>
      </c>
      <c r="C24" s="44" t="s">
        <v>137</v>
      </c>
      <c r="D24" s="45">
        <f>D25+D26+D27+D28</f>
        <v>611400</v>
      </c>
      <c r="E24" s="45">
        <v>80587.16</v>
      </c>
      <c r="F24" s="45">
        <f t="shared" si="0"/>
        <v>530812.84</v>
      </c>
    </row>
    <row r="25" spans="1:6" ht="126" customHeight="1">
      <c r="A25" s="43" t="s">
        <v>138</v>
      </c>
      <c r="B25" s="59" t="s">
        <v>29</v>
      </c>
      <c r="C25" s="44" t="s">
        <v>139</v>
      </c>
      <c r="D25" s="45">
        <v>187000</v>
      </c>
      <c r="E25" s="45">
        <v>30367.22</v>
      </c>
      <c r="F25" s="45">
        <f t="shared" si="0"/>
        <v>156632.78</v>
      </c>
    </row>
    <row r="26" spans="1:6" ht="143.25" customHeight="1">
      <c r="A26" s="43" t="s">
        <v>140</v>
      </c>
      <c r="B26" s="59" t="s">
        <v>29</v>
      </c>
      <c r="C26" s="44" t="s">
        <v>141</v>
      </c>
      <c r="D26" s="45">
        <v>7000</v>
      </c>
      <c r="E26" s="45">
        <v>726.54</v>
      </c>
      <c r="F26" s="45">
        <f t="shared" si="0"/>
        <v>6273.46</v>
      </c>
    </row>
    <row r="27" spans="1:6" ht="128.25">
      <c r="A27" s="43" t="s">
        <v>118</v>
      </c>
      <c r="B27" s="59" t="s">
        <v>29</v>
      </c>
      <c r="C27" s="44" t="s">
        <v>142</v>
      </c>
      <c r="D27" s="45">
        <v>409500</v>
      </c>
      <c r="E27" s="45">
        <v>52851.78</v>
      </c>
      <c r="F27" s="45">
        <f t="shared" si="0"/>
        <v>356648.22</v>
      </c>
    </row>
    <row r="28" spans="1:6" ht="132.75" customHeight="1">
      <c r="A28" s="43" t="s">
        <v>426</v>
      </c>
      <c r="B28" s="59" t="s">
        <v>29</v>
      </c>
      <c r="C28" s="44" t="s">
        <v>143</v>
      </c>
      <c r="D28" s="45">
        <v>7900</v>
      </c>
      <c r="E28" s="45">
        <v>-3358.38</v>
      </c>
      <c r="F28" s="45">
        <f t="shared" si="0"/>
        <v>11258.380000000001</v>
      </c>
    </row>
    <row r="29" spans="1:6" ht="26.25">
      <c r="A29" s="43" t="s">
        <v>33</v>
      </c>
      <c r="B29" s="59" t="s">
        <v>29</v>
      </c>
      <c r="C29" s="44" t="s">
        <v>144</v>
      </c>
      <c r="D29" s="45">
        <f>D30</f>
        <v>185700</v>
      </c>
      <c r="E29" s="45">
        <f>E30+E33</f>
        <v>20903.55</v>
      </c>
      <c r="F29" s="45">
        <f t="shared" si="0"/>
        <v>164796.45</v>
      </c>
    </row>
    <row r="30" spans="1:6" ht="39">
      <c r="A30" s="43" t="s">
        <v>34</v>
      </c>
      <c r="B30" s="59" t="s">
        <v>29</v>
      </c>
      <c r="C30" s="44" t="s">
        <v>145</v>
      </c>
      <c r="D30" s="45">
        <f>D31+D33</f>
        <v>185700</v>
      </c>
      <c r="E30" s="45">
        <f>E31</f>
        <v>1714.05</v>
      </c>
      <c r="F30" s="45">
        <f t="shared" si="0"/>
        <v>183985.95</v>
      </c>
    </row>
    <row r="31" spans="1:6" ht="61.5" customHeight="1">
      <c r="A31" s="43" t="s">
        <v>146</v>
      </c>
      <c r="B31" s="59" t="s">
        <v>29</v>
      </c>
      <c r="C31" s="44" t="s">
        <v>147</v>
      </c>
      <c r="D31" s="45">
        <f>D32</f>
        <v>157100</v>
      </c>
      <c r="E31" s="45">
        <f>E32</f>
        <v>1714.05</v>
      </c>
      <c r="F31" s="45">
        <f t="shared" si="0"/>
        <v>155385.95</v>
      </c>
    </row>
    <row r="32" spans="1:6" ht="54" customHeight="1">
      <c r="A32" s="43" t="s">
        <v>146</v>
      </c>
      <c r="B32" s="59" t="s">
        <v>29</v>
      </c>
      <c r="C32" s="44" t="s">
        <v>148</v>
      </c>
      <c r="D32" s="45">
        <v>157100</v>
      </c>
      <c r="E32" s="45">
        <v>1714.05</v>
      </c>
      <c r="F32" s="45">
        <f t="shared" si="0"/>
        <v>155385.95</v>
      </c>
    </row>
    <row r="33" spans="1:6" ht="30.75" customHeight="1">
      <c r="A33" s="43" t="s">
        <v>35</v>
      </c>
      <c r="B33" s="59" t="s">
        <v>29</v>
      </c>
      <c r="C33" s="44" t="s">
        <v>149</v>
      </c>
      <c r="D33" s="45">
        <f>D34</f>
        <v>28600</v>
      </c>
      <c r="E33" s="45">
        <f>E34</f>
        <v>19189.5</v>
      </c>
      <c r="F33" s="45">
        <f>F34</f>
        <v>9410.5</v>
      </c>
    </row>
    <row r="34" spans="1:6" ht="32.25" customHeight="1">
      <c r="A34" s="43" t="s">
        <v>35</v>
      </c>
      <c r="B34" s="59" t="s">
        <v>29</v>
      </c>
      <c r="C34" s="44" t="s">
        <v>150</v>
      </c>
      <c r="D34" s="45">
        <v>28600</v>
      </c>
      <c r="E34" s="45">
        <v>19189.5</v>
      </c>
      <c r="F34" s="45">
        <f>D34-E34</f>
        <v>9410.5</v>
      </c>
    </row>
    <row r="35" spans="1:6" ht="15">
      <c r="A35" s="43" t="s">
        <v>36</v>
      </c>
      <c r="B35" s="59" t="s">
        <v>29</v>
      </c>
      <c r="C35" s="44" t="s">
        <v>151</v>
      </c>
      <c r="D35" s="45">
        <f>D36+D38</f>
        <v>2767600</v>
      </c>
      <c r="E35" s="45">
        <f>E36+E38</f>
        <v>230072.33999999997</v>
      </c>
      <c r="F35" s="45">
        <f aca="true" t="shared" si="1" ref="F35:F42">D35-E35</f>
        <v>2537527.66</v>
      </c>
    </row>
    <row r="36" spans="1:6" ht="26.25">
      <c r="A36" s="43" t="s">
        <v>37</v>
      </c>
      <c r="B36" s="59" t="s">
        <v>29</v>
      </c>
      <c r="C36" s="44" t="s">
        <v>152</v>
      </c>
      <c r="D36" s="45">
        <f>D37</f>
        <v>158600</v>
      </c>
      <c r="E36" s="45">
        <f>E37</f>
        <v>2056</v>
      </c>
      <c r="F36" s="45">
        <f t="shared" si="1"/>
        <v>156544</v>
      </c>
    </row>
    <row r="37" spans="1:6" ht="78" customHeight="1">
      <c r="A37" s="43" t="s">
        <v>504</v>
      </c>
      <c r="B37" s="59" t="s">
        <v>29</v>
      </c>
      <c r="C37" s="44" t="s">
        <v>153</v>
      </c>
      <c r="D37" s="45">
        <v>158600</v>
      </c>
      <c r="E37" s="45">
        <v>2056</v>
      </c>
      <c r="F37" s="45">
        <f t="shared" si="1"/>
        <v>156544</v>
      </c>
    </row>
    <row r="38" spans="1:6" ht="15">
      <c r="A38" s="43" t="s">
        <v>38</v>
      </c>
      <c r="B38" s="59" t="s">
        <v>29</v>
      </c>
      <c r="C38" s="44" t="s">
        <v>154</v>
      </c>
      <c r="D38" s="45">
        <f>D39+D41</f>
        <v>2609000</v>
      </c>
      <c r="E38" s="45">
        <f>E39+E41</f>
        <v>228016.33999999997</v>
      </c>
      <c r="F38" s="45">
        <f t="shared" si="1"/>
        <v>2380983.66</v>
      </c>
    </row>
    <row r="39" spans="1:6" ht="21" customHeight="1">
      <c r="A39" s="43" t="s">
        <v>462</v>
      </c>
      <c r="B39" s="59" t="s">
        <v>29</v>
      </c>
      <c r="C39" s="44" t="s">
        <v>463</v>
      </c>
      <c r="D39" s="45">
        <f>D40</f>
        <v>214800</v>
      </c>
      <c r="E39" s="45">
        <f>E40</f>
        <v>136347.8</v>
      </c>
      <c r="F39" s="45">
        <f t="shared" si="1"/>
        <v>78452.20000000001</v>
      </c>
    </row>
    <row r="40" spans="1:6" ht="63" customHeight="1">
      <c r="A40" s="43" t="s">
        <v>464</v>
      </c>
      <c r="B40" s="59" t="s">
        <v>29</v>
      </c>
      <c r="C40" s="44" t="s">
        <v>487</v>
      </c>
      <c r="D40" s="45">
        <v>214800</v>
      </c>
      <c r="E40" s="45">
        <v>136347.8</v>
      </c>
      <c r="F40" s="45">
        <f t="shared" si="1"/>
        <v>78452.20000000001</v>
      </c>
    </row>
    <row r="41" spans="1:6" ht="25.5" customHeight="1">
      <c r="A41" s="43" t="s">
        <v>465</v>
      </c>
      <c r="B41" s="59" t="s">
        <v>29</v>
      </c>
      <c r="C41" s="44" t="s">
        <v>466</v>
      </c>
      <c r="D41" s="55">
        <f>D42</f>
        <v>2394200</v>
      </c>
      <c r="E41" s="45">
        <f>E42</f>
        <v>91668.54</v>
      </c>
      <c r="F41" s="45">
        <f t="shared" si="1"/>
        <v>2302531.46</v>
      </c>
    </row>
    <row r="42" spans="1:6" ht="52.5" customHeight="1">
      <c r="A42" s="43" t="s">
        <v>467</v>
      </c>
      <c r="B42" s="59" t="s">
        <v>29</v>
      </c>
      <c r="C42" s="44" t="s">
        <v>468</v>
      </c>
      <c r="D42" s="55">
        <v>2394200</v>
      </c>
      <c r="E42" s="45">
        <v>91668.54</v>
      </c>
      <c r="F42" s="45">
        <f t="shared" si="1"/>
        <v>2302531.46</v>
      </c>
    </row>
    <row r="43" spans="1:6" ht="26.25">
      <c r="A43" s="43" t="s">
        <v>39</v>
      </c>
      <c r="B43" s="59" t="s">
        <v>29</v>
      </c>
      <c r="C43" s="44" t="s">
        <v>155</v>
      </c>
      <c r="D43" s="45">
        <f>D44</f>
        <v>10500</v>
      </c>
      <c r="E43" s="45">
        <f>E44</f>
        <v>1550</v>
      </c>
      <c r="F43" s="46">
        <f>D43-E43</f>
        <v>8950</v>
      </c>
    </row>
    <row r="44" spans="1:6" ht="76.5" customHeight="1">
      <c r="A44" s="43" t="s">
        <v>40</v>
      </c>
      <c r="B44" s="59" t="s">
        <v>29</v>
      </c>
      <c r="C44" s="44" t="s">
        <v>156</v>
      </c>
      <c r="D44" s="45">
        <f>D45</f>
        <v>10500</v>
      </c>
      <c r="E44" s="45">
        <f>E45</f>
        <v>1550</v>
      </c>
      <c r="F44" s="46">
        <f>D44-E44</f>
        <v>8950</v>
      </c>
    </row>
    <row r="45" spans="1:6" ht="140.25" customHeight="1">
      <c r="A45" s="43" t="s">
        <v>41</v>
      </c>
      <c r="B45" s="59" t="s">
        <v>29</v>
      </c>
      <c r="C45" s="44" t="s">
        <v>157</v>
      </c>
      <c r="D45" s="45">
        <v>10500</v>
      </c>
      <c r="E45" s="45">
        <v>1550</v>
      </c>
      <c r="F45" s="46">
        <f>D45-E45</f>
        <v>8950</v>
      </c>
    </row>
    <row r="46" spans="1:6" ht="84" customHeight="1" hidden="1">
      <c r="A46" s="43"/>
      <c r="B46" s="59"/>
      <c r="C46" s="44"/>
      <c r="D46" s="45"/>
      <c r="E46" s="45"/>
      <c r="F46" s="45"/>
    </row>
    <row r="47" spans="1:6" ht="75.75" customHeight="1">
      <c r="A47" s="43" t="s">
        <v>488</v>
      </c>
      <c r="B47" s="59" t="s">
        <v>29</v>
      </c>
      <c r="C47" s="44" t="s">
        <v>489</v>
      </c>
      <c r="D47" s="46" t="s">
        <v>416</v>
      </c>
      <c r="E47" s="45">
        <f aca="true" t="shared" si="2" ref="E47:F49">E48</f>
        <v>1.34</v>
      </c>
      <c r="F47" s="45">
        <f t="shared" si="2"/>
        <v>-1.34</v>
      </c>
    </row>
    <row r="48" spans="1:6" ht="15.75" customHeight="1">
      <c r="A48" s="43" t="s">
        <v>490</v>
      </c>
      <c r="B48" s="59" t="s">
        <v>29</v>
      </c>
      <c r="C48" s="44" t="s">
        <v>491</v>
      </c>
      <c r="D48" s="46" t="s">
        <v>416</v>
      </c>
      <c r="E48" s="45">
        <f t="shared" si="2"/>
        <v>1.34</v>
      </c>
      <c r="F48" s="45">
        <f t="shared" si="2"/>
        <v>-1.34</v>
      </c>
    </row>
    <row r="49" spans="1:6" ht="39.75" customHeight="1">
      <c r="A49" s="43" t="s">
        <v>492</v>
      </c>
      <c r="B49" s="59" t="s">
        <v>29</v>
      </c>
      <c r="C49" s="44" t="s">
        <v>493</v>
      </c>
      <c r="D49" s="46" t="s">
        <v>416</v>
      </c>
      <c r="E49" s="45">
        <f t="shared" si="2"/>
        <v>1.34</v>
      </c>
      <c r="F49" s="45">
        <f t="shared" si="2"/>
        <v>-1.34</v>
      </c>
    </row>
    <row r="50" spans="1:6" ht="50.25" customHeight="1">
      <c r="A50" s="43" t="s">
        <v>494</v>
      </c>
      <c r="B50" s="59" t="s">
        <v>29</v>
      </c>
      <c r="C50" s="44" t="s">
        <v>495</v>
      </c>
      <c r="D50" s="46" t="s">
        <v>416</v>
      </c>
      <c r="E50" s="45">
        <v>1.34</v>
      </c>
      <c r="F50" s="45">
        <v>-1.34</v>
      </c>
    </row>
    <row r="51" spans="1:6" ht="26.25">
      <c r="A51" s="43" t="s">
        <v>42</v>
      </c>
      <c r="B51" s="59" t="s">
        <v>29</v>
      </c>
      <c r="C51" s="44" t="s">
        <v>158</v>
      </c>
      <c r="D51" s="45">
        <f>D52</f>
        <v>3100</v>
      </c>
      <c r="E51" s="46" t="str">
        <f>E52</f>
        <v>-</v>
      </c>
      <c r="F51" s="45" t="str">
        <f>F52</f>
        <v>-</v>
      </c>
    </row>
    <row r="52" spans="1:6" ht="51.75">
      <c r="A52" s="43" t="s">
        <v>159</v>
      </c>
      <c r="B52" s="59" t="s">
        <v>29</v>
      </c>
      <c r="C52" s="44" t="s">
        <v>160</v>
      </c>
      <c r="D52" s="45">
        <f>D53</f>
        <v>3100</v>
      </c>
      <c r="E52" s="46" t="s">
        <v>416</v>
      </c>
      <c r="F52" s="45" t="str">
        <f>F53</f>
        <v>-</v>
      </c>
    </row>
    <row r="53" spans="1:6" ht="63.75" customHeight="1">
      <c r="A53" s="43" t="s">
        <v>161</v>
      </c>
      <c r="B53" s="59" t="s">
        <v>29</v>
      </c>
      <c r="C53" s="44" t="s">
        <v>162</v>
      </c>
      <c r="D53" s="45">
        <v>3100</v>
      </c>
      <c r="E53" s="46" t="s">
        <v>416</v>
      </c>
      <c r="F53" s="45" t="s">
        <v>416</v>
      </c>
    </row>
    <row r="54" spans="1:6" ht="33" customHeight="1">
      <c r="A54" s="43" t="s">
        <v>43</v>
      </c>
      <c r="B54" s="59" t="s">
        <v>29</v>
      </c>
      <c r="C54" s="44" t="s">
        <v>163</v>
      </c>
      <c r="D54" s="45">
        <f>D55</f>
        <v>4245500</v>
      </c>
      <c r="E54" s="45">
        <f>E55</f>
        <v>148200</v>
      </c>
      <c r="F54" s="45">
        <f>F55</f>
        <v>4097300</v>
      </c>
    </row>
    <row r="55" spans="1:6" ht="64.5" customHeight="1">
      <c r="A55" s="43" t="s">
        <v>44</v>
      </c>
      <c r="B55" s="59" t="s">
        <v>29</v>
      </c>
      <c r="C55" s="44" t="s">
        <v>164</v>
      </c>
      <c r="D55" s="45">
        <f>D56+D59+D64+D62</f>
        <v>4245500</v>
      </c>
      <c r="E55" s="45">
        <f>E59</f>
        <v>148200</v>
      </c>
      <c r="F55" s="45">
        <f>D55-E55</f>
        <v>4097300</v>
      </c>
    </row>
    <row r="56" spans="1:6" ht="39">
      <c r="A56" s="43" t="s">
        <v>45</v>
      </c>
      <c r="B56" s="59" t="s">
        <v>29</v>
      </c>
      <c r="C56" s="44" t="s">
        <v>165</v>
      </c>
      <c r="D56" s="45">
        <f>D57</f>
        <v>3877000</v>
      </c>
      <c r="E56" s="45" t="str">
        <f>E57</f>
        <v>-</v>
      </c>
      <c r="F56" s="46" t="s">
        <v>416</v>
      </c>
    </row>
    <row r="57" spans="1:6" ht="27.75" customHeight="1">
      <c r="A57" s="43" t="s">
        <v>166</v>
      </c>
      <c r="B57" s="59" t="s">
        <v>29</v>
      </c>
      <c r="C57" s="44" t="s">
        <v>167</v>
      </c>
      <c r="D57" s="45">
        <f>D58</f>
        <v>3877000</v>
      </c>
      <c r="E57" s="45" t="str">
        <f>E58</f>
        <v>-</v>
      </c>
      <c r="F57" s="46" t="s">
        <v>416</v>
      </c>
    </row>
    <row r="58" spans="1:6" ht="42.75" customHeight="1">
      <c r="A58" s="43" t="s">
        <v>505</v>
      </c>
      <c r="B58" s="59" t="s">
        <v>29</v>
      </c>
      <c r="C58" s="44" t="s">
        <v>168</v>
      </c>
      <c r="D58" s="45">
        <v>3877000</v>
      </c>
      <c r="E58" s="45" t="s">
        <v>416</v>
      </c>
      <c r="F58" s="46" t="s">
        <v>416</v>
      </c>
    </row>
    <row r="59" spans="1:6" ht="51.75">
      <c r="A59" s="43" t="s">
        <v>46</v>
      </c>
      <c r="B59" s="59" t="s">
        <v>29</v>
      </c>
      <c r="C59" s="44" t="s">
        <v>169</v>
      </c>
      <c r="D59" s="45">
        <f>D60</f>
        <v>164700</v>
      </c>
      <c r="E59" s="45">
        <f>E60</f>
        <v>148200</v>
      </c>
      <c r="F59" s="46">
        <f>D59-E59</f>
        <v>16500</v>
      </c>
    </row>
    <row r="60" spans="1:6" ht="64.5">
      <c r="A60" s="43" t="s">
        <v>47</v>
      </c>
      <c r="B60" s="59" t="s">
        <v>29</v>
      </c>
      <c r="C60" s="44" t="s">
        <v>170</v>
      </c>
      <c r="D60" s="45">
        <f>D61</f>
        <v>164700</v>
      </c>
      <c r="E60" s="45">
        <f>E61</f>
        <v>148200</v>
      </c>
      <c r="F60" s="46">
        <f>D60-E60</f>
        <v>16500</v>
      </c>
    </row>
    <row r="61" spans="1:6" ht="64.5" customHeight="1">
      <c r="A61" s="43" t="s">
        <v>506</v>
      </c>
      <c r="B61" s="59" t="s">
        <v>29</v>
      </c>
      <c r="C61" s="44" t="s">
        <v>171</v>
      </c>
      <c r="D61" s="45">
        <v>164700</v>
      </c>
      <c r="E61" s="45">
        <v>148200</v>
      </c>
      <c r="F61" s="46">
        <f>D61-E61</f>
        <v>16500</v>
      </c>
    </row>
    <row r="62" spans="1:6" ht="55.5" customHeight="1">
      <c r="A62" s="43" t="s">
        <v>48</v>
      </c>
      <c r="B62" s="59" t="s">
        <v>29</v>
      </c>
      <c r="C62" s="44" t="s">
        <v>172</v>
      </c>
      <c r="D62" s="45">
        <v>200</v>
      </c>
      <c r="E62" s="46" t="s">
        <v>416</v>
      </c>
      <c r="F62" s="46" t="s">
        <v>416</v>
      </c>
    </row>
    <row r="63" spans="1:6" ht="64.5">
      <c r="A63" s="43" t="s">
        <v>507</v>
      </c>
      <c r="B63" s="59" t="s">
        <v>29</v>
      </c>
      <c r="C63" s="44" t="s">
        <v>173</v>
      </c>
      <c r="D63" s="45">
        <v>200</v>
      </c>
      <c r="E63" s="46" t="s">
        <v>416</v>
      </c>
      <c r="F63" s="46" t="s">
        <v>416</v>
      </c>
    </row>
    <row r="64" spans="1:6" ht="27" customHeight="1">
      <c r="A64" s="43" t="s">
        <v>49</v>
      </c>
      <c r="B64" s="59" t="s">
        <v>29</v>
      </c>
      <c r="C64" s="44" t="s">
        <v>174</v>
      </c>
      <c r="D64" s="45">
        <f aca="true" t="shared" si="3" ref="D64:F65">D65</f>
        <v>203600</v>
      </c>
      <c r="E64" s="46" t="str">
        <f t="shared" si="3"/>
        <v>-</v>
      </c>
      <c r="F64" s="45" t="str">
        <f t="shared" si="3"/>
        <v>-</v>
      </c>
    </row>
    <row r="65" spans="1:6" ht="48" customHeight="1">
      <c r="A65" s="43" t="s">
        <v>50</v>
      </c>
      <c r="B65" s="59" t="s">
        <v>29</v>
      </c>
      <c r="C65" s="44" t="s">
        <v>175</v>
      </c>
      <c r="D65" s="45">
        <f t="shared" si="3"/>
        <v>203600</v>
      </c>
      <c r="E65" s="46" t="str">
        <f t="shared" si="3"/>
        <v>-</v>
      </c>
      <c r="F65" s="45" t="str">
        <f t="shared" si="3"/>
        <v>-</v>
      </c>
    </row>
    <row r="66" spans="1:6" ht="39">
      <c r="A66" s="43" t="s">
        <v>508</v>
      </c>
      <c r="B66" s="59" t="s">
        <v>29</v>
      </c>
      <c r="C66" s="44" t="s">
        <v>176</v>
      </c>
      <c r="D66" s="45">
        <v>203600</v>
      </c>
      <c r="E66" s="46" t="s">
        <v>416</v>
      </c>
      <c r="F66" s="45" t="s">
        <v>416</v>
      </c>
    </row>
    <row r="67" spans="1:6" ht="15">
      <c r="A67" s="37"/>
      <c r="B67" s="37"/>
      <c r="C67" s="37"/>
      <c r="D67" s="37"/>
      <c r="E67" s="37"/>
      <c r="F67" s="37"/>
    </row>
  </sheetData>
  <sheetProtection/>
  <mergeCells count="3">
    <mergeCell ref="D3:E3"/>
    <mergeCell ref="A7:D7"/>
    <mergeCell ref="D1:F1"/>
  </mergeCells>
  <printOptions/>
  <pageMargins left="0.2" right="0.2" top="0.34" bottom="0.2" header="0.2" footer="0.2"/>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F229"/>
  <sheetViews>
    <sheetView tabSelected="1" zoomScalePageLayoutView="0" workbookViewId="0" topLeftCell="A31">
      <selection activeCell="A41" sqref="A41"/>
    </sheetView>
  </sheetViews>
  <sheetFormatPr defaultColWidth="9.140625" defaultRowHeight="15"/>
  <cols>
    <col min="1" max="1" width="34.57421875" style="0" customWidth="1"/>
    <col min="2" max="2" width="6.7109375" style="0" customWidth="1"/>
    <col min="3" max="3" width="22.00390625" style="0" customWidth="1"/>
    <col min="4" max="4" width="11.28125" style="0" customWidth="1"/>
    <col min="5" max="5" width="11.421875" style="0" customWidth="1"/>
    <col min="6" max="6" width="11.00390625" style="0" customWidth="1"/>
  </cols>
  <sheetData>
    <row r="1" spans="1:6" ht="15.75">
      <c r="A1" s="7"/>
      <c r="B1" s="4" t="s">
        <v>61</v>
      </c>
      <c r="C1" s="1"/>
      <c r="D1" s="2"/>
      <c r="E1" s="3" t="s">
        <v>62</v>
      </c>
      <c r="F1" s="3"/>
    </row>
    <row r="2" spans="1:6" ht="15">
      <c r="A2" s="8"/>
      <c r="B2" s="6"/>
      <c r="C2" s="9"/>
      <c r="D2" s="5"/>
      <c r="E2" s="5"/>
      <c r="F2" s="5"/>
    </row>
    <row r="3" spans="1:6" ht="34.5">
      <c r="A3" s="13" t="s">
        <v>63</v>
      </c>
      <c r="B3" s="10" t="s">
        <v>64</v>
      </c>
      <c r="C3" s="10" t="s">
        <v>65</v>
      </c>
      <c r="D3" s="10" t="s">
        <v>66</v>
      </c>
      <c r="E3" s="10" t="s">
        <v>22</v>
      </c>
      <c r="F3" s="10" t="s">
        <v>67</v>
      </c>
    </row>
    <row r="4" spans="1:6" ht="15">
      <c r="A4" s="14">
        <v>1</v>
      </c>
      <c r="B4" s="11">
        <v>2</v>
      </c>
      <c r="C4" s="11">
        <v>3</v>
      </c>
      <c r="D4" s="11">
        <v>4</v>
      </c>
      <c r="E4" s="11">
        <v>5</v>
      </c>
      <c r="F4" s="12">
        <v>6</v>
      </c>
    </row>
    <row r="5" spans="1:6" ht="15">
      <c r="A5" s="47" t="s">
        <v>177</v>
      </c>
      <c r="B5" s="48" t="s">
        <v>178</v>
      </c>
      <c r="C5" s="48"/>
      <c r="D5" s="56">
        <f>D6</f>
        <v>9959600</v>
      </c>
      <c r="E5" s="56">
        <f>E6</f>
        <v>697081.01</v>
      </c>
      <c r="F5" s="56">
        <f>D5-E5</f>
        <v>9262518.99</v>
      </c>
    </row>
    <row r="6" spans="1:6" ht="29.25" customHeight="1">
      <c r="A6" s="47" t="s">
        <v>122</v>
      </c>
      <c r="B6" s="48" t="s">
        <v>178</v>
      </c>
      <c r="C6" s="48" t="s">
        <v>179</v>
      </c>
      <c r="D6" s="56">
        <f>D7+D91+D104+D126+D155+D194+D206+D214</f>
        <v>9959600</v>
      </c>
      <c r="E6" s="56">
        <f>E7+E91+E104+E155+E194+E206+E214</f>
        <v>697081.01</v>
      </c>
      <c r="F6" s="56">
        <f>D6-E6</f>
        <v>9262518.99</v>
      </c>
    </row>
    <row r="7" spans="1:6" ht="15">
      <c r="A7" s="47" t="s">
        <v>68</v>
      </c>
      <c r="B7" s="48" t="s">
        <v>178</v>
      </c>
      <c r="C7" s="48" t="s">
        <v>180</v>
      </c>
      <c r="D7" s="56">
        <f>D8+D19+D45+D52</f>
        <v>4121800</v>
      </c>
      <c r="E7" s="56">
        <f>E8+E19+E52</f>
        <v>338833.52</v>
      </c>
      <c r="F7" s="56">
        <f>D7-E7</f>
        <v>3782966.48</v>
      </c>
    </row>
    <row r="8" spans="1:6" ht="36.75">
      <c r="A8" s="47" t="s">
        <v>69</v>
      </c>
      <c r="B8" s="48" t="s">
        <v>178</v>
      </c>
      <c r="C8" s="48" t="s">
        <v>181</v>
      </c>
      <c r="D8" s="56">
        <f>D9</f>
        <v>784100</v>
      </c>
      <c r="E8" s="56">
        <f>E9</f>
        <v>68155.76000000001</v>
      </c>
      <c r="F8" s="56">
        <f>D8-E8</f>
        <v>715944.24</v>
      </c>
    </row>
    <row r="9" spans="1:6" ht="24.75">
      <c r="A9" s="47" t="s">
        <v>106</v>
      </c>
      <c r="B9" s="48" t="s">
        <v>178</v>
      </c>
      <c r="C9" s="48" t="s">
        <v>182</v>
      </c>
      <c r="D9" s="56">
        <f>D10+D15</f>
        <v>784100</v>
      </c>
      <c r="E9" s="56">
        <f>E10</f>
        <v>68155.76000000001</v>
      </c>
      <c r="F9" s="56">
        <f>D9-E9</f>
        <v>715944.24</v>
      </c>
    </row>
    <row r="10" spans="1:6" ht="36.75">
      <c r="A10" s="47" t="s">
        <v>183</v>
      </c>
      <c r="B10" s="48" t="s">
        <v>178</v>
      </c>
      <c r="C10" s="48" t="s">
        <v>184</v>
      </c>
      <c r="D10" s="56">
        <f aca="true" t="shared" si="0" ref="D10:F11">D11</f>
        <v>742600</v>
      </c>
      <c r="E10" s="56">
        <f t="shared" si="0"/>
        <v>68155.76000000001</v>
      </c>
      <c r="F10" s="56">
        <f t="shared" si="0"/>
        <v>674444.24</v>
      </c>
    </row>
    <row r="11" spans="1:6" ht="15">
      <c r="A11" s="47" t="s">
        <v>70</v>
      </c>
      <c r="B11" s="48" t="s">
        <v>178</v>
      </c>
      <c r="C11" s="48" t="s">
        <v>185</v>
      </c>
      <c r="D11" s="56">
        <f t="shared" si="0"/>
        <v>742600</v>
      </c>
      <c r="E11" s="56">
        <f t="shared" si="0"/>
        <v>68155.76000000001</v>
      </c>
      <c r="F11" s="56">
        <f t="shared" si="0"/>
        <v>674444.24</v>
      </c>
    </row>
    <row r="12" spans="1:6" ht="24.75">
      <c r="A12" s="47" t="s">
        <v>71</v>
      </c>
      <c r="B12" s="48" t="s">
        <v>178</v>
      </c>
      <c r="C12" s="48" t="s">
        <v>186</v>
      </c>
      <c r="D12" s="56">
        <f>D13+D14</f>
        <v>742600</v>
      </c>
      <c r="E12" s="56">
        <f>E13+E14</f>
        <v>68155.76000000001</v>
      </c>
      <c r="F12" s="56">
        <f>D12-E12</f>
        <v>674444.24</v>
      </c>
    </row>
    <row r="13" spans="1:6" ht="15">
      <c r="A13" s="47" t="s">
        <v>72</v>
      </c>
      <c r="B13" s="48" t="s">
        <v>178</v>
      </c>
      <c r="C13" s="48" t="s">
        <v>187</v>
      </c>
      <c r="D13" s="56">
        <v>570400</v>
      </c>
      <c r="E13" s="56">
        <v>56754.72</v>
      </c>
      <c r="F13" s="56">
        <f>D13-E13</f>
        <v>513645.28</v>
      </c>
    </row>
    <row r="14" spans="1:6" ht="18" customHeight="1">
      <c r="A14" s="47" t="s">
        <v>73</v>
      </c>
      <c r="B14" s="48" t="s">
        <v>178</v>
      </c>
      <c r="C14" s="48" t="s">
        <v>188</v>
      </c>
      <c r="D14" s="56">
        <v>172200</v>
      </c>
      <c r="E14" s="57">
        <v>11401.04</v>
      </c>
      <c r="F14" s="56">
        <f>D14</f>
        <v>172200</v>
      </c>
    </row>
    <row r="15" spans="1:6" ht="36.75">
      <c r="A15" s="47" t="s">
        <v>107</v>
      </c>
      <c r="B15" s="48" t="s">
        <v>178</v>
      </c>
      <c r="C15" s="48" t="s">
        <v>189</v>
      </c>
      <c r="D15" s="56">
        <f aca="true" t="shared" si="1" ref="D15:E17">D16</f>
        <v>41500</v>
      </c>
      <c r="E15" s="57" t="str">
        <f t="shared" si="1"/>
        <v>-</v>
      </c>
      <c r="F15" s="56">
        <v>26700</v>
      </c>
    </row>
    <row r="16" spans="1:6" ht="15">
      <c r="A16" s="47" t="s">
        <v>70</v>
      </c>
      <c r="B16" s="48" t="s">
        <v>178</v>
      </c>
      <c r="C16" s="48" t="s">
        <v>190</v>
      </c>
      <c r="D16" s="56">
        <f t="shared" si="1"/>
        <v>41500</v>
      </c>
      <c r="E16" s="57" t="str">
        <f t="shared" si="1"/>
        <v>-</v>
      </c>
      <c r="F16" s="56">
        <v>26700</v>
      </c>
    </row>
    <row r="17" spans="1:6" ht="24.75">
      <c r="A17" s="47" t="s">
        <v>71</v>
      </c>
      <c r="B17" s="48" t="s">
        <v>178</v>
      </c>
      <c r="C17" s="48" t="s">
        <v>191</v>
      </c>
      <c r="D17" s="56">
        <f t="shared" si="1"/>
        <v>41500</v>
      </c>
      <c r="E17" s="57" t="str">
        <f t="shared" si="1"/>
        <v>-</v>
      </c>
      <c r="F17" s="56">
        <v>26700</v>
      </c>
    </row>
    <row r="18" spans="1:6" ht="15">
      <c r="A18" s="47" t="s">
        <v>74</v>
      </c>
      <c r="B18" s="48" t="s">
        <v>178</v>
      </c>
      <c r="C18" s="48" t="s">
        <v>192</v>
      </c>
      <c r="D18" s="56">
        <v>41500</v>
      </c>
      <c r="E18" s="57" t="s">
        <v>416</v>
      </c>
      <c r="F18" s="56">
        <v>20500</v>
      </c>
    </row>
    <row r="19" spans="1:6" ht="60.75">
      <c r="A19" s="47" t="s">
        <v>75</v>
      </c>
      <c r="B19" s="48" t="s">
        <v>178</v>
      </c>
      <c r="C19" s="48" t="s">
        <v>193</v>
      </c>
      <c r="D19" s="56">
        <f>D20+D40</f>
        <v>3064900</v>
      </c>
      <c r="E19" s="56">
        <f>E20</f>
        <v>247013.75999999998</v>
      </c>
      <c r="F19" s="56">
        <f>F20</f>
        <v>2817686.24</v>
      </c>
    </row>
    <row r="20" spans="1:6" ht="36.75">
      <c r="A20" s="47" t="s">
        <v>108</v>
      </c>
      <c r="B20" s="48" t="s">
        <v>178</v>
      </c>
      <c r="C20" s="48" t="s">
        <v>194</v>
      </c>
      <c r="D20" s="56">
        <f>D21+D26+D30</f>
        <v>3064700</v>
      </c>
      <c r="E20" s="56">
        <f>E21+E30</f>
        <v>247013.75999999998</v>
      </c>
      <c r="F20" s="56">
        <f>D20-E20</f>
        <v>2817686.24</v>
      </c>
    </row>
    <row r="21" spans="1:6" ht="36.75">
      <c r="A21" s="47" t="s">
        <v>183</v>
      </c>
      <c r="B21" s="48" t="s">
        <v>178</v>
      </c>
      <c r="C21" s="48" t="s">
        <v>195</v>
      </c>
      <c r="D21" s="56">
        <f aca="true" t="shared" si="2" ref="D21:F22">D22</f>
        <v>2424900</v>
      </c>
      <c r="E21" s="56">
        <f t="shared" si="2"/>
        <v>177214.09999999998</v>
      </c>
      <c r="F21" s="56">
        <f t="shared" si="2"/>
        <v>2247685.9</v>
      </c>
    </row>
    <row r="22" spans="1:6" ht="15">
      <c r="A22" s="47" t="s">
        <v>70</v>
      </c>
      <c r="B22" s="48" t="s">
        <v>178</v>
      </c>
      <c r="C22" s="48" t="s">
        <v>196</v>
      </c>
      <c r="D22" s="56">
        <f t="shared" si="2"/>
        <v>2424900</v>
      </c>
      <c r="E22" s="56">
        <f t="shared" si="2"/>
        <v>177214.09999999998</v>
      </c>
      <c r="F22" s="56">
        <f t="shared" si="2"/>
        <v>2247685.9</v>
      </c>
    </row>
    <row r="23" spans="1:6" ht="24.75">
      <c r="A23" s="47" t="s">
        <v>71</v>
      </c>
      <c r="B23" s="48" t="s">
        <v>178</v>
      </c>
      <c r="C23" s="48" t="s">
        <v>197</v>
      </c>
      <c r="D23" s="56">
        <f>D24+D25</f>
        <v>2424900</v>
      </c>
      <c r="E23" s="56">
        <f>E24+E25</f>
        <v>177214.09999999998</v>
      </c>
      <c r="F23" s="56">
        <f>D23-E23</f>
        <v>2247685.9</v>
      </c>
    </row>
    <row r="24" spans="1:6" ht="18" customHeight="1">
      <c r="A24" s="47" t="s">
        <v>72</v>
      </c>
      <c r="B24" s="48" t="s">
        <v>178</v>
      </c>
      <c r="C24" s="48" t="s">
        <v>198</v>
      </c>
      <c r="D24" s="56">
        <v>1862500</v>
      </c>
      <c r="E24" s="56">
        <v>140819.71</v>
      </c>
      <c r="F24" s="56">
        <f>D24-E24</f>
        <v>1721680.29</v>
      </c>
    </row>
    <row r="25" spans="1:6" ht="15">
      <c r="A25" s="47" t="s">
        <v>73</v>
      </c>
      <c r="B25" s="48" t="s">
        <v>178</v>
      </c>
      <c r="C25" s="48" t="s">
        <v>199</v>
      </c>
      <c r="D25" s="56">
        <v>562400</v>
      </c>
      <c r="E25" s="56">
        <v>36394.39</v>
      </c>
      <c r="F25" s="56">
        <f>D25-E25</f>
        <v>526005.61</v>
      </c>
    </row>
    <row r="26" spans="1:6" ht="36.75">
      <c r="A26" s="47" t="s">
        <v>107</v>
      </c>
      <c r="B26" s="48" t="s">
        <v>178</v>
      </c>
      <c r="C26" s="48" t="s">
        <v>200</v>
      </c>
      <c r="D26" s="56">
        <f aca="true" t="shared" si="3" ref="D26:E28">D27</f>
        <v>138800</v>
      </c>
      <c r="E26" s="57" t="str">
        <f t="shared" si="3"/>
        <v>-</v>
      </c>
      <c r="F26" s="56">
        <f>F27</f>
        <v>138800</v>
      </c>
    </row>
    <row r="27" spans="1:6" ht="15">
      <c r="A27" s="47" t="s">
        <v>70</v>
      </c>
      <c r="B27" s="48" t="s">
        <v>178</v>
      </c>
      <c r="C27" s="48" t="s">
        <v>201</v>
      </c>
      <c r="D27" s="56">
        <f t="shared" si="3"/>
        <v>138800</v>
      </c>
      <c r="E27" s="57" t="str">
        <f t="shared" si="3"/>
        <v>-</v>
      </c>
      <c r="F27" s="56">
        <f>F28</f>
        <v>138800</v>
      </c>
    </row>
    <row r="28" spans="1:6" ht="24.75">
      <c r="A28" s="47" t="s">
        <v>71</v>
      </c>
      <c r="B28" s="48" t="s">
        <v>178</v>
      </c>
      <c r="C28" s="48" t="s">
        <v>202</v>
      </c>
      <c r="D28" s="56">
        <f t="shared" si="3"/>
        <v>138800</v>
      </c>
      <c r="E28" s="57" t="str">
        <f t="shared" si="3"/>
        <v>-</v>
      </c>
      <c r="F28" s="56">
        <f>F29</f>
        <v>138800</v>
      </c>
    </row>
    <row r="29" spans="1:6" ht="15">
      <c r="A29" s="47" t="s">
        <v>74</v>
      </c>
      <c r="B29" s="48" t="s">
        <v>178</v>
      </c>
      <c r="C29" s="48" t="s">
        <v>203</v>
      </c>
      <c r="D29" s="56">
        <v>138800</v>
      </c>
      <c r="E29" s="57" t="s">
        <v>416</v>
      </c>
      <c r="F29" s="56">
        <f>D29</f>
        <v>138800</v>
      </c>
    </row>
    <row r="30" spans="1:6" ht="36.75">
      <c r="A30" s="47" t="s">
        <v>109</v>
      </c>
      <c r="B30" s="48" t="s">
        <v>178</v>
      </c>
      <c r="C30" s="48" t="s">
        <v>204</v>
      </c>
      <c r="D30" s="56">
        <f>D31+D37</f>
        <v>501000</v>
      </c>
      <c r="E30" s="56">
        <f>E31+E37</f>
        <v>69799.66</v>
      </c>
      <c r="F30" s="56">
        <f>D30-E30</f>
        <v>431200.33999999997</v>
      </c>
    </row>
    <row r="31" spans="1:6" ht="15">
      <c r="A31" s="47" t="s">
        <v>70</v>
      </c>
      <c r="B31" s="48" t="s">
        <v>178</v>
      </c>
      <c r="C31" s="48" t="s">
        <v>205</v>
      </c>
      <c r="D31" s="56">
        <f>D32</f>
        <v>242500</v>
      </c>
      <c r="E31" s="56">
        <f>E32</f>
        <v>30159.96</v>
      </c>
      <c r="F31" s="56">
        <f>F32</f>
        <v>212340.04</v>
      </c>
    </row>
    <row r="32" spans="1:6" ht="15">
      <c r="A32" s="47" t="s">
        <v>76</v>
      </c>
      <c r="B32" s="48" t="s">
        <v>178</v>
      </c>
      <c r="C32" s="48" t="s">
        <v>206</v>
      </c>
      <c r="D32" s="56">
        <f>D33+D34+D35+D36</f>
        <v>242500</v>
      </c>
      <c r="E32" s="56">
        <f>E33+E34+E35+E36</f>
        <v>30159.96</v>
      </c>
      <c r="F32" s="56">
        <f aca="true" t="shared" si="4" ref="F32:F37">D32-E32</f>
        <v>212340.04</v>
      </c>
    </row>
    <row r="33" spans="1:6" ht="15">
      <c r="A33" s="47" t="s">
        <v>77</v>
      </c>
      <c r="B33" s="48" t="s">
        <v>178</v>
      </c>
      <c r="C33" s="48" t="s">
        <v>207</v>
      </c>
      <c r="D33" s="56">
        <v>67700</v>
      </c>
      <c r="E33" s="56">
        <v>6717.69</v>
      </c>
      <c r="F33" s="56">
        <f t="shared" si="4"/>
        <v>60982.31</v>
      </c>
    </row>
    <row r="34" spans="1:6" ht="15">
      <c r="A34" s="47" t="s">
        <v>79</v>
      </c>
      <c r="B34" s="48" t="s">
        <v>178</v>
      </c>
      <c r="C34" s="48" t="s">
        <v>208</v>
      </c>
      <c r="D34" s="56">
        <v>44100</v>
      </c>
      <c r="E34" s="56">
        <v>6591.11</v>
      </c>
      <c r="F34" s="56">
        <f t="shared" si="4"/>
        <v>37508.89</v>
      </c>
    </row>
    <row r="35" spans="1:6" ht="15">
      <c r="A35" s="47" t="s">
        <v>80</v>
      </c>
      <c r="B35" s="48" t="s">
        <v>178</v>
      </c>
      <c r="C35" s="48" t="s">
        <v>209</v>
      </c>
      <c r="D35" s="56">
        <v>30500</v>
      </c>
      <c r="E35" s="56">
        <v>4000</v>
      </c>
      <c r="F35" s="56">
        <f>D35-E35</f>
        <v>26500</v>
      </c>
    </row>
    <row r="36" spans="1:6" ht="15">
      <c r="A36" s="47" t="s">
        <v>78</v>
      </c>
      <c r="B36" s="48" t="s">
        <v>178</v>
      </c>
      <c r="C36" s="48" t="s">
        <v>210</v>
      </c>
      <c r="D36" s="56">
        <v>100200</v>
      </c>
      <c r="E36" s="56">
        <v>12851.16</v>
      </c>
      <c r="F36" s="56">
        <f t="shared" si="4"/>
        <v>87348.84</v>
      </c>
    </row>
    <row r="37" spans="1:6" ht="15">
      <c r="A37" s="47" t="s">
        <v>82</v>
      </c>
      <c r="B37" s="48" t="s">
        <v>178</v>
      </c>
      <c r="C37" s="48" t="s">
        <v>211</v>
      </c>
      <c r="D37" s="56">
        <f>D38+D39</f>
        <v>258500</v>
      </c>
      <c r="E37" s="56">
        <f>E38+E39</f>
        <v>39639.7</v>
      </c>
      <c r="F37" s="56">
        <f t="shared" si="4"/>
        <v>218860.3</v>
      </c>
    </row>
    <row r="38" spans="1:6" ht="15">
      <c r="A38" s="47" t="s">
        <v>102</v>
      </c>
      <c r="B38" s="48" t="s">
        <v>178</v>
      </c>
      <c r="C38" s="48" t="s">
        <v>212</v>
      </c>
      <c r="D38" s="56">
        <v>5600</v>
      </c>
      <c r="E38" s="56">
        <v>5544</v>
      </c>
      <c r="F38" s="56">
        <v>20</v>
      </c>
    </row>
    <row r="39" spans="1:6" ht="15">
      <c r="A39" s="47" t="s">
        <v>83</v>
      </c>
      <c r="B39" s="48" t="s">
        <v>178</v>
      </c>
      <c r="C39" s="48" t="s">
        <v>213</v>
      </c>
      <c r="D39" s="56">
        <v>252900</v>
      </c>
      <c r="E39" s="56">
        <v>34095.7</v>
      </c>
      <c r="F39" s="56">
        <f>D39-E39</f>
        <v>218804.3</v>
      </c>
    </row>
    <row r="40" spans="1:6" ht="15">
      <c r="A40" s="47" t="s">
        <v>125</v>
      </c>
      <c r="B40" s="48" t="s">
        <v>178</v>
      </c>
      <c r="C40" s="48" t="s">
        <v>216</v>
      </c>
      <c r="D40" s="56">
        <v>200</v>
      </c>
      <c r="E40" s="57" t="str">
        <f>E41</f>
        <v>-</v>
      </c>
      <c r="F40" s="57" t="s">
        <v>416</v>
      </c>
    </row>
    <row r="41" spans="1:6" ht="195.75" customHeight="1">
      <c r="A41" s="47" t="s">
        <v>509</v>
      </c>
      <c r="B41" s="48" t="s">
        <v>178</v>
      </c>
      <c r="C41" s="48" t="s">
        <v>217</v>
      </c>
      <c r="D41" s="56">
        <v>200</v>
      </c>
      <c r="E41" s="57" t="s">
        <v>416</v>
      </c>
      <c r="F41" s="57" t="s">
        <v>416</v>
      </c>
    </row>
    <row r="42" spans="1:6" ht="36.75">
      <c r="A42" s="47" t="s">
        <v>109</v>
      </c>
      <c r="B42" s="48" t="s">
        <v>178</v>
      </c>
      <c r="C42" s="48" t="s">
        <v>218</v>
      </c>
      <c r="D42" s="56">
        <v>200</v>
      </c>
      <c r="E42" s="57" t="str">
        <f>E43</f>
        <v>-</v>
      </c>
      <c r="F42" s="57" t="s">
        <v>416</v>
      </c>
    </row>
    <row r="43" spans="1:6" ht="15">
      <c r="A43" s="47" t="s">
        <v>82</v>
      </c>
      <c r="B43" s="48" t="s">
        <v>178</v>
      </c>
      <c r="C43" s="48" t="s">
        <v>219</v>
      </c>
      <c r="D43" s="56">
        <v>200</v>
      </c>
      <c r="E43" s="57" t="str">
        <f>E44</f>
        <v>-</v>
      </c>
      <c r="F43" s="57" t="s">
        <v>416</v>
      </c>
    </row>
    <row r="44" spans="1:6" ht="15">
      <c r="A44" s="47" t="s">
        <v>83</v>
      </c>
      <c r="B44" s="48" t="s">
        <v>178</v>
      </c>
      <c r="C44" s="48" t="s">
        <v>220</v>
      </c>
      <c r="D44" s="56">
        <v>200</v>
      </c>
      <c r="E44" s="57" t="s">
        <v>416</v>
      </c>
      <c r="F44" s="57" t="s">
        <v>416</v>
      </c>
    </row>
    <row r="45" spans="1:6" ht="15">
      <c r="A45" s="47" t="s">
        <v>86</v>
      </c>
      <c r="B45" s="48" t="s">
        <v>178</v>
      </c>
      <c r="C45" s="48" t="s">
        <v>221</v>
      </c>
      <c r="D45" s="56">
        <v>15000</v>
      </c>
      <c r="E45" s="57" t="s">
        <v>416</v>
      </c>
      <c r="F45" s="56">
        <v>15000</v>
      </c>
    </row>
    <row r="46" spans="1:6" ht="24.75">
      <c r="A46" s="47" t="s">
        <v>110</v>
      </c>
      <c r="B46" s="48" t="s">
        <v>178</v>
      </c>
      <c r="C46" s="48" t="s">
        <v>222</v>
      </c>
      <c r="D46" s="56">
        <v>15000</v>
      </c>
      <c r="E46" s="57" t="s">
        <v>416</v>
      </c>
      <c r="F46" s="56">
        <v>15000</v>
      </c>
    </row>
    <row r="47" spans="1:6" ht="15">
      <c r="A47" s="47"/>
      <c r="B47" s="48" t="s">
        <v>178</v>
      </c>
      <c r="C47" s="48" t="s">
        <v>223</v>
      </c>
      <c r="D47" s="56">
        <v>15000</v>
      </c>
      <c r="E47" s="57" t="s">
        <v>416</v>
      </c>
      <c r="F47" s="56">
        <v>15000</v>
      </c>
    </row>
    <row r="48" spans="1:6" ht="60.75">
      <c r="A48" s="47" t="s">
        <v>111</v>
      </c>
      <c r="B48" s="48" t="s">
        <v>178</v>
      </c>
      <c r="C48" s="48" t="s">
        <v>224</v>
      </c>
      <c r="D48" s="56">
        <v>15000</v>
      </c>
      <c r="E48" s="57" t="s">
        <v>416</v>
      </c>
      <c r="F48" s="56">
        <v>15000</v>
      </c>
    </row>
    <row r="49" spans="1:6" ht="15">
      <c r="A49" s="47" t="s">
        <v>87</v>
      </c>
      <c r="B49" s="48" t="s">
        <v>178</v>
      </c>
      <c r="C49" s="48" t="s">
        <v>225</v>
      </c>
      <c r="D49" s="56">
        <v>15000</v>
      </c>
      <c r="E49" s="57" t="s">
        <v>416</v>
      </c>
      <c r="F49" s="56">
        <v>15000</v>
      </c>
    </row>
    <row r="50" spans="1:6" ht="15">
      <c r="A50" s="47" t="s">
        <v>70</v>
      </c>
      <c r="B50" s="48" t="s">
        <v>178</v>
      </c>
      <c r="C50" s="48" t="s">
        <v>226</v>
      </c>
      <c r="D50" s="56">
        <v>15000</v>
      </c>
      <c r="E50" s="57" t="s">
        <v>416</v>
      </c>
      <c r="F50" s="56">
        <v>15000</v>
      </c>
    </row>
    <row r="51" spans="1:6" ht="15">
      <c r="A51" s="47" t="s">
        <v>81</v>
      </c>
      <c r="B51" s="48" t="s">
        <v>178</v>
      </c>
      <c r="C51" s="48" t="s">
        <v>227</v>
      </c>
      <c r="D51" s="56">
        <v>15000</v>
      </c>
      <c r="E51" s="57" t="s">
        <v>416</v>
      </c>
      <c r="F51" s="56">
        <v>15000</v>
      </c>
    </row>
    <row r="52" spans="1:6" ht="15">
      <c r="A52" s="47" t="s">
        <v>88</v>
      </c>
      <c r="B52" s="48" t="s">
        <v>178</v>
      </c>
      <c r="C52" s="48" t="s">
        <v>228</v>
      </c>
      <c r="D52" s="56">
        <f>D53+D69+D75+D81+D86</f>
        <v>257800</v>
      </c>
      <c r="E52" s="56">
        <f>E53</f>
        <v>23664</v>
      </c>
      <c r="F52" s="56">
        <f>D52-E52</f>
        <v>234136</v>
      </c>
    </row>
    <row r="53" spans="1:6" ht="36.75">
      <c r="A53" s="47" t="s">
        <v>108</v>
      </c>
      <c r="B53" s="48" t="s">
        <v>178</v>
      </c>
      <c r="C53" s="48" t="s">
        <v>229</v>
      </c>
      <c r="D53" s="56">
        <f>D54+D59</f>
        <v>94400</v>
      </c>
      <c r="E53" s="56">
        <f>E54+E59</f>
        <v>23664</v>
      </c>
      <c r="F53" s="56">
        <f>D53-E53</f>
        <v>70736</v>
      </c>
    </row>
    <row r="54" spans="1:6" ht="168.75" customHeight="1">
      <c r="A54" s="47" t="s">
        <v>214</v>
      </c>
      <c r="B54" s="48" t="s">
        <v>178</v>
      </c>
      <c r="C54" s="48" t="s">
        <v>230</v>
      </c>
      <c r="D54" s="56">
        <f aca="true" t="shared" si="5" ref="D54:E57">D55</f>
        <v>41400</v>
      </c>
      <c r="E54" s="56">
        <f t="shared" si="5"/>
        <v>6800</v>
      </c>
      <c r="F54" s="57" t="s">
        <v>416</v>
      </c>
    </row>
    <row r="55" spans="1:6" ht="15">
      <c r="A55" s="47" t="s">
        <v>49</v>
      </c>
      <c r="B55" s="48" t="s">
        <v>178</v>
      </c>
      <c r="C55" s="48" t="s">
        <v>231</v>
      </c>
      <c r="D55" s="56">
        <f t="shared" si="5"/>
        <v>41400</v>
      </c>
      <c r="E55" s="56">
        <f t="shared" si="5"/>
        <v>6800</v>
      </c>
      <c r="F55" s="57" t="s">
        <v>416</v>
      </c>
    </row>
    <row r="56" spans="1:6" ht="15">
      <c r="A56" s="47" t="s">
        <v>70</v>
      </c>
      <c r="B56" s="48" t="s">
        <v>178</v>
      </c>
      <c r="C56" s="48" t="s">
        <v>232</v>
      </c>
      <c r="D56" s="56">
        <f t="shared" si="5"/>
        <v>41400</v>
      </c>
      <c r="E56" s="56">
        <f t="shared" si="5"/>
        <v>6800</v>
      </c>
      <c r="F56" s="57" t="s">
        <v>416</v>
      </c>
    </row>
    <row r="57" spans="1:6" ht="21.75" customHeight="1">
      <c r="A57" s="47" t="s">
        <v>215</v>
      </c>
      <c r="B57" s="48" t="s">
        <v>178</v>
      </c>
      <c r="C57" s="48" t="s">
        <v>233</v>
      </c>
      <c r="D57" s="56">
        <f t="shared" si="5"/>
        <v>41400</v>
      </c>
      <c r="E57" s="56">
        <f t="shared" si="5"/>
        <v>6800</v>
      </c>
      <c r="F57" s="57" t="s">
        <v>416</v>
      </c>
    </row>
    <row r="58" spans="1:6" ht="30.75" customHeight="1">
      <c r="A58" s="47" t="s">
        <v>85</v>
      </c>
      <c r="B58" s="48" t="s">
        <v>178</v>
      </c>
      <c r="C58" s="48" t="s">
        <v>234</v>
      </c>
      <c r="D58" s="56">
        <v>41400</v>
      </c>
      <c r="E58" s="56">
        <v>6800</v>
      </c>
      <c r="F58" s="57" t="s">
        <v>416</v>
      </c>
    </row>
    <row r="59" spans="1:6" ht="83.25" customHeight="1">
      <c r="A59" s="47" t="s">
        <v>235</v>
      </c>
      <c r="B59" s="48" t="s">
        <v>178</v>
      </c>
      <c r="C59" s="48" t="s">
        <v>236</v>
      </c>
      <c r="D59" s="56">
        <f>D60+D63+D66</f>
        <v>53000</v>
      </c>
      <c r="E59" s="57">
        <f>E60</f>
        <v>16864</v>
      </c>
      <c r="F59" s="56">
        <f>D59-E59</f>
        <v>36136</v>
      </c>
    </row>
    <row r="60" spans="1:6" ht="28.5" customHeight="1">
      <c r="A60" s="47" t="s">
        <v>119</v>
      </c>
      <c r="B60" s="48" t="s">
        <v>178</v>
      </c>
      <c r="C60" s="48" t="s">
        <v>237</v>
      </c>
      <c r="D60" s="56">
        <f aca="true" t="shared" si="6" ref="D60:F61">D61</f>
        <v>45800</v>
      </c>
      <c r="E60" s="57">
        <f>E61+E63+E66</f>
        <v>16864</v>
      </c>
      <c r="F60" s="56">
        <f t="shared" si="6"/>
        <v>34776</v>
      </c>
    </row>
    <row r="61" spans="1:6" ht="25.5" customHeight="1">
      <c r="A61" s="47" t="s">
        <v>70</v>
      </c>
      <c r="B61" s="48" t="s">
        <v>178</v>
      </c>
      <c r="C61" s="48" t="s">
        <v>238</v>
      </c>
      <c r="D61" s="56">
        <f t="shared" si="6"/>
        <v>45800</v>
      </c>
      <c r="E61" s="57">
        <f t="shared" si="6"/>
        <v>11024</v>
      </c>
      <c r="F61" s="56">
        <f t="shared" si="6"/>
        <v>34776</v>
      </c>
    </row>
    <row r="62" spans="1:6" ht="23.25" customHeight="1">
      <c r="A62" s="47" t="s">
        <v>81</v>
      </c>
      <c r="B62" s="48" t="s">
        <v>178</v>
      </c>
      <c r="C62" s="48" t="s">
        <v>239</v>
      </c>
      <c r="D62" s="56">
        <v>45800</v>
      </c>
      <c r="E62" s="57">
        <v>11024</v>
      </c>
      <c r="F62" s="56">
        <f>D62-E62</f>
        <v>34776</v>
      </c>
    </row>
    <row r="63" spans="1:6" ht="24.75">
      <c r="A63" s="47" t="s">
        <v>84</v>
      </c>
      <c r="B63" s="48" t="s">
        <v>178</v>
      </c>
      <c r="C63" s="48" t="s">
        <v>240</v>
      </c>
      <c r="D63" s="56">
        <f>D64</f>
        <v>2200</v>
      </c>
      <c r="E63" s="57">
        <f>E64</f>
        <v>840</v>
      </c>
      <c r="F63" s="56">
        <f>D63-E63</f>
        <v>1360</v>
      </c>
    </row>
    <row r="64" spans="1:6" ht="15">
      <c r="A64" s="47" t="s">
        <v>70</v>
      </c>
      <c r="B64" s="48" t="s">
        <v>178</v>
      </c>
      <c r="C64" s="54" t="s">
        <v>241</v>
      </c>
      <c r="D64" s="56">
        <f>D65</f>
        <v>2200</v>
      </c>
      <c r="E64" s="57">
        <f>E65</f>
        <v>840</v>
      </c>
      <c r="F64" s="56">
        <f>D64-E64</f>
        <v>1360</v>
      </c>
    </row>
    <row r="65" spans="1:6" ht="15">
      <c r="A65" s="47" t="s">
        <v>81</v>
      </c>
      <c r="B65" s="48" t="s">
        <v>178</v>
      </c>
      <c r="C65" s="54" t="s">
        <v>242</v>
      </c>
      <c r="D65" s="56">
        <v>2200</v>
      </c>
      <c r="E65" s="57">
        <v>840</v>
      </c>
      <c r="F65" s="56">
        <f>D65-E65</f>
        <v>1360</v>
      </c>
    </row>
    <row r="66" spans="1:6" ht="15">
      <c r="A66" s="47" t="s">
        <v>469</v>
      </c>
      <c r="B66" s="48" t="s">
        <v>178</v>
      </c>
      <c r="C66" s="54" t="s">
        <v>470</v>
      </c>
      <c r="D66" s="56">
        <f>D68</f>
        <v>5000</v>
      </c>
      <c r="E66" s="57">
        <f>E68</f>
        <v>5000</v>
      </c>
      <c r="F66" s="56" t="s">
        <v>416</v>
      </c>
    </row>
    <row r="67" spans="1:6" ht="15">
      <c r="A67" s="47" t="s">
        <v>70</v>
      </c>
      <c r="B67" s="48" t="s">
        <v>178</v>
      </c>
      <c r="C67" s="54" t="s">
        <v>471</v>
      </c>
      <c r="D67" s="56">
        <f>D68</f>
        <v>5000</v>
      </c>
      <c r="E67" s="57">
        <f>E68</f>
        <v>5000</v>
      </c>
      <c r="F67" s="56" t="s">
        <v>416</v>
      </c>
    </row>
    <row r="68" spans="1:6" ht="15">
      <c r="A68" s="47" t="s">
        <v>81</v>
      </c>
      <c r="B68" s="48" t="s">
        <v>178</v>
      </c>
      <c r="C68" s="54" t="s">
        <v>472</v>
      </c>
      <c r="D68" s="56">
        <v>5000</v>
      </c>
      <c r="E68" s="57">
        <v>5000</v>
      </c>
      <c r="F68" s="56" t="s">
        <v>416</v>
      </c>
    </row>
    <row r="69" spans="1:6" ht="72.75">
      <c r="A69" s="47" t="s">
        <v>243</v>
      </c>
      <c r="B69" s="48" t="s">
        <v>178</v>
      </c>
      <c r="C69" s="48" t="s">
        <v>244</v>
      </c>
      <c r="D69" s="56">
        <f aca="true" t="shared" si="7" ref="D69:E73">D70</f>
        <v>18000</v>
      </c>
      <c r="E69" s="57" t="str">
        <f t="shared" si="7"/>
        <v>-</v>
      </c>
      <c r="F69" s="56">
        <v>5500.76</v>
      </c>
    </row>
    <row r="70" spans="1:6" ht="158.25" customHeight="1">
      <c r="A70" s="47" t="s">
        <v>245</v>
      </c>
      <c r="B70" s="48" t="s">
        <v>178</v>
      </c>
      <c r="C70" s="48" t="s">
        <v>246</v>
      </c>
      <c r="D70" s="56">
        <f t="shared" si="7"/>
        <v>18000</v>
      </c>
      <c r="E70" s="57" t="str">
        <f t="shared" si="7"/>
        <v>-</v>
      </c>
      <c r="F70" s="56">
        <v>5500.76</v>
      </c>
    </row>
    <row r="71" spans="1:6" ht="36.75">
      <c r="A71" s="47" t="s">
        <v>109</v>
      </c>
      <c r="B71" s="48" t="s">
        <v>178</v>
      </c>
      <c r="C71" s="48" t="s">
        <v>247</v>
      </c>
      <c r="D71" s="56">
        <f t="shared" si="7"/>
        <v>18000</v>
      </c>
      <c r="E71" s="57" t="str">
        <f t="shared" si="7"/>
        <v>-</v>
      </c>
      <c r="F71" s="56">
        <v>5500.76</v>
      </c>
    </row>
    <row r="72" spans="1:6" ht="15">
      <c r="A72" s="47" t="s">
        <v>70</v>
      </c>
      <c r="B72" s="48" t="s">
        <v>178</v>
      </c>
      <c r="C72" s="48" t="s">
        <v>248</v>
      </c>
      <c r="D72" s="56">
        <f t="shared" si="7"/>
        <v>18000</v>
      </c>
      <c r="E72" s="57" t="str">
        <f t="shared" si="7"/>
        <v>-</v>
      </c>
      <c r="F72" s="56">
        <v>5500.76</v>
      </c>
    </row>
    <row r="73" spans="1:6" ht="15">
      <c r="A73" s="47" t="s">
        <v>76</v>
      </c>
      <c r="B73" s="48" t="s">
        <v>178</v>
      </c>
      <c r="C73" s="48" t="s">
        <v>249</v>
      </c>
      <c r="D73" s="56">
        <f t="shared" si="7"/>
        <v>18000</v>
      </c>
      <c r="E73" s="57" t="str">
        <f t="shared" si="7"/>
        <v>-</v>
      </c>
      <c r="F73" s="56">
        <v>5500.76</v>
      </c>
    </row>
    <row r="74" spans="1:6" ht="17.25" customHeight="1">
      <c r="A74" s="47" t="s">
        <v>78</v>
      </c>
      <c r="B74" s="48" t="s">
        <v>178</v>
      </c>
      <c r="C74" s="48" t="s">
        <v>250</v>
      </c>
      <c r="D74" s="56">
        <v>18000</v>
      </c>
      <c r="E74" s="57" t="s">
        <v>416</v>
      </c>
      <c r="F74" s="56">
        <v>5500.76</v>
      </c>
    </row>
    <row r="75" spans="1:6" ht="48.75">
      <c r="A75" s="47" t="s">
        <v>251</v>
      </c>
      <c r="B75" s="48" t="s">
        <v>178</v>
      </c>
      <c r="C75" s="48" t="s">
        <v>252</v>
      </c>
      <c r="D75" s="56">
        <f aca="true" t="shared" si="8" ref="D75:F79">D76</f>
        <v>33400</v>
      </c>
      <c r="E75" s="57" t="str">
        <f t="shared" si="8"/>
        <v>-</v>
      </c>
      <c r="F75" s="56" t="str">
        <f t="shared" si="8"/>
        <v>-</v>
      </c>
    </row>
    <row r="76" spans="1:6" ht="135.75" customHeight="1">
      <c r="A76" s="47" t="s">
        <v>253</v>
      </c>
      <c r="B76" s="48" t="s">
        <v>178</v>
      </c>
      <c r="C76" s="48" t="s">
        <v>254</v>
      </c>
      <c r="D76" s="56">
        <f t="shared" si="8"/>
        <v>33400</v>
      </c>
      <c r="E76" s="57" t="str">
        <f t="shared" si="8"/>
        <v>-</v>
      </c>
      <c r="F76" s="57" t="str">
        <f t="shared" si="8"/>
        <v>-</v>
      </c>
    </row>
    <row r="77" spans="1:6" ht="36.75">
      <c r="A77" s="47" t="s">
        <v>109</v>
      </c>
      <c r="B77" s="48" t="s">
        <v>178</v>
      </c>
      <c r="C77" s="48" t="s">
        <v>255</v>
      </c>
      <c r="D77" s="56">
        <f t="shared" si="8"/>
        <v>33400</v>
      </c>
      <c r="E77" s="57" t="str">
        <f t="shared" si="8"/>
        <v>-</v>
      </c>
      <c r="F77" s="57" t="str">
        <f t="shared" si="8"/>
        <v>-</v>
      </c>
    </row>
    <row r="78" spans="1:6" ht="15">
      <c r="A78" s="47" t="s">
        <v>70</v>
      </c>
      <c r="B78" s="48" t="s">
        <v>178</v>
      </c>
      <c r="C78" s="48" t="s">
        <v>256</v>
      </c>
      <c r="D78" s="56">
        <f t="shared" si="8"/>
        <v>33400</v>
      </c>
      <c r="E78" s="57" t="str">
        <f t="shared" si="8"/>
        <v>-</v>
      </c>
      <c r="F78" s="57" t="str">
        <f t="shared" si="8"/>
        <v>-</v>
      </c>
    </row>
    <row r="79" spans="1:6" ht="15">
      <c r="A79" s="47" t="s">
        <v>76</v>
      </c>
      <c r="B79" s="48" t="s">
        <v>178</v>
      </c>
      <c r="C79" s="48" t="s">
        <v>257</v>
      </c>
      <c r="D79" s="56">
        <f t="shared" si="8"/>
        <v>33400</v>
      </c>
      <c r="E79" s="57" t="str">
        <f t="shared" si="8"/>
        <v>-</v>
      </c>
      <c r="F79" s="57" t="str">
        <f t="shared" si="8"/>
        <v>-</v>
      </c>
    </row>
    <row r="80" spans="1:6" ht="15">
      <c r="A80" s="47" t="s">
        <v>78</v>
      </c>
      <c r="B80" s="48" t="s">
        <v>178</v>
      </c>
      <c r="C80" s="48" t="s">
        <v>258</v>
      </c>
      <c r="D80" s="56">
        <v>33400</v>
      </c>
      <c r="E80" s="57" t="s">
        <v>416</v>
      </c>
      <c r="F80" s="57" t="s">
        <v>416</v>
      </c>
    </row>
    <row r="81" spans="1:6" ht="127.5" customHeight="1">
      <c r="A81" s="47" t="s">
        <v>259</v>
      </c>
      <c r="B81" s="48" t="s">
        <v>178</v>
      </c>
      <c r="C81" s="48" t="s">
        <v>260</v>
      </c>
      <c r="D81" s="56">
        <f>D82</f>
        <v>12000</v>
      </c>
      <c r="E81" s="57" t="str">
        <f aca="true" t="shared" si="9" ref="E81:F84">E82</f>
        <v>-</v>
      </c>
      <c r="F81" s="57" t="str">
        <f t="shared" si="9"/>
        <v>-</v>
      </c>
    </row>
    <row r="82" spans="1:6" ht="36.75">
      <c r="A82" s="47" t="s">
        <v>109</v>
      </c>
      <c r="B82" s="48" t="s">
        <v>178</v>
      </c>
      <c r="C82" s="48" t="s">
        <v>261</v>
      </c>
      <c r="D82" s="56">
        <f>D83</f>
        <v>12000</v>
      </c>
      <c r="E82" s="57" t="str">
        <f t="shared" si="9"/>
        <v>-</v>
      </c>
      <c r="F82" s="57" t="str">
        <f t="shared" si="9"/>
        <v>-</v>
      </c>
    </row>
    <row r="83" spans="1:6" ht="15">
      <c r="A83" s="47" t="s">
        <v>70</v>
      </c>
      <c r="B83" s="48" t="s">
        <v>178</v>
      </c>
      <c r="C83" s="48" t="s">
        <v>262</v>
      </c>
      <c r="D83" s="56">
        <f>D84</f>
        <v>12000</v>
      </c>
      <c r="E83" s="57" t="str">
        <f t="shared" si="9"/>
        <v>-</v>
      </c>
      <c r="F83" s="57" t="str">
        <f t="shared" si="9"/>
        <v>-</v>
      </c>
    </row>
    <row r="84" spans="1:6" ht="15">
      <c r="A84" s="47" t="s">
        <v>76</v>
      </c>
      <c r="B84" s="48" t="s">
        <v>178</v>
      </c>
      <c r="C84" s="48" t="s">
        <v>263</v>
      </c>
      <c r="D84" s="56">
        <f>D85</f>
        <v>12000</v>
      </c>
      <c r="E84" s="57" t="str">
        <f t="shared" si="9"/>
        <v>-</v>
      </c>
      <c r="F84" s="57" t="str">
        <f t="shared" si="9"/>
        <v>-</v>
      </c>
    </row>
    <row r="85" spans="1:6" ht="15">
      <c r="A85" s="47" t="s">
        <v>78</v>
      </c>
      <c r="B85" s="48" t="s">
        <v>178</v>
      </c>
      <c r="C85" s="48" t="s">
        <v>264</v>
      </c>
      <c r="D85" s="56">
        <v>12000</v>
      </c>
      <c r="E85" s="57" t="s">
        <v>416</v>
      </c>
      <c r="F85" s="57" t="s">
        <v>416</v>
      </c>
    </row>
    <row r="86" spans="1:6" ht="15">
      <c r="A86" s="47" t="s">
        <v>496</v>
      </c>
      <c r="B86" s="53">
        <v>200</v>
      </c>
      <c r="C86" s="49" t="s">
        <v>497</v>
      </c>
      <c r="D86" s="56">
        <f>D87</f>
        <v>100000</v>
      </c>
      <c r="E86" s="57" t="s">
        <v>416</v>
      </c>
      <c r="F86" s="57">
        <f>D86</f>
        <v>100000</v>
      </c>
    </row>
    <row r="87" spans="1:6" ht="96.75">
      <c r="A87" s="47" t="s">
        <v>498</v>
      </c>
      <c r="B87" s="53">
        <v>200</v>
      </c>
      <c r="C87" s="49" t="s">
        <v>499</v>
      </c>
      <c r="D87" s="56">
        <f>D88</f>
        <v>100000</v>
      </c>
      <c r="E87" s="57" t="s">
        <v>416</v>
      </c>
      <c r="F87" s="57">
        <f>D87</f>
        <v>100000</v>
      </c>
    </row>
    <row r="88" spans="1:6" ht="36.75">
      <c r="A88" s="47" t="s">
        <v>109</v>
      </c>
      <c r="B88" s="53">
        <v>200</v>
      </c>
      <c r="C88" s="49" t="s">
        <v>500</v>
      </c>
      <c r="D88" s="56">
        <f>D89</f>
        <v>100000</v>
      </c>
      <c r="E88" s="57" t="s">
        <v>416</v>
      </c>
      <c r="F88" s="57">
        <f>D88</f>
        <v>100000</v>
      </c>
    </row>
    <row r="89" spans="1:6" ht="15">
      <c r="A89" s="47" t="s">
        <v>70</v>
      </c>
      <c r="B89" s="53">
        <v>200</v>
      </c>
      <c r="C89" s="49" t="s">
        <v>501</v>
      </c>
      <c r="D89" s="56">
        <f>D90</f>
        <v>100000</v>
      </c>
      <c r="E89" s="57" t="s">
        <v>416</v>
      </c>
      <c r="F89" s="57">
        <f>D89</f>
        <v>100000</v>
      </c>
    </row>
    <row r="90" spans="1:6" ht="15">
      <c r="A90" s="47" t="s">
        <v>78</v>
      </c>
      <c r="B90" s="53">
        <v>200</v>
      </c>
      <c r="C90" s="49" t="s">
        <v>502</v>
      </c>
      <c r="D90" s="56">
        <v>100000</v>
      </c>
      <c r="E90" s="57" t="s">
        <v>416</v>
      </c>
      <c r="F90" s="57">
        <f>D90</f>
        <v>100000</v>
      </c>
    </row>
    <row r="91" spans="1:6" ht="15">
      <c r="A91" s="47" t="s">
        <v>89</v>
      </c>
      <c r="B91" s="48" t="s">
        <v>178</v>
      </c>
      <c r="C91" s="48" t="s">
        <v>265</v>
      </c>
      <c r="D91" s="56">
        <f>D92</f>
        <v>164700</v>
      </c>
      <c r="E91" s="57">
        <f>E92</f>
        <v>16536.27</v>
      </c>
      <c r="F91" s="57">
        <f aca="true" t="shared" si="10" ref="F91:F100">D91-E91</f>
        <v>148163.73</v>
      </c>
    </row>
    <row r="92" spans="1:6" ht="16.5" customHeight="1">
      <c r="A92" s="47" t="s">
        <v>112</v>
      </c>
      <c r="B92" s="48" t="s">
        <v>178</v>
      </c>
      <c r="C92" s="48" t="s">
        <v>266</v>
      </c>
      <c r="D92" s="56">
        <f>D93</f>
        <v>164700</v>
      </c>
      <c r="E92" s="57">
        <f>E93</f>
        <v>16536.27</v>
      </c>
      <c r="F92" s="57">
        <f t="shared" si="10"/>
        <v>148163.73</v>
      </c>
    </row>
    <row r="93" spans="1:6" ht="24.75">
      <c r="A93" s="47" t="s">
        <v>417</v>
      </c>
      <c r="B93" s="48" t="s">
        <v>178</v>
      </c>
      <c r="C93" s="48" t="s">
        <v>267</v>
      </c>
      <c r="D93" s="56">
        <f>D95</f>
        <v>164700</v>
      </c>
      <c r="E93" s="57">
        <f>E94</f>
        <v>16536.27</v>
      </c>
      <c r="F93" s="57">
        <f t="shared" si="10"/>
        <v>148163.73</v>
      </c>
    </row>
    <row r="94" spans="1:6" ht="15.75" customHeight="1">
      <c r="A94" s="47" t="s">
        <v>125</v>
      </c>
      <c r="B94" s="48" t="s">
        <v>178</v>
      </c>
      <c r="C94" s="48" t="s">
        <v>268</v>
      </c>
      <c r="D94" s="56">
        <f>D95</f>
        <v>164700</v>
      </c>
      <c r="E94" s="57">
        <f>E95</f>
        <v>16536.27</v>
      </c>
      <c r="F94" s="57">
        <f t="shared" si="10"/>
        <v>148163.73</v>
      </c>
    </row>
    <row r="95" spans="1:6" ht="78.75" customHeight="1">
      <c r="A95" s="47" t="s">
        <v>269</v>
      </c>
      <c r="B95" s="48" t="s">
        <v>178</v>
      </c>
      <c r="C95" s="48" t="s">
        <v>270</v>
      </c>
      <c r="D95" s="56">
        <f>D96+D101</f>
        <v>164700</v>
      </c>
      <c r="E95" s="57">
        <f>E96</f>
        <v>16536.27</v>
      </c>
      <c r="F95" s="57">
        <f t="shared" si="10"/>
        <v>148163.73</v>
      </c>
    </row>
    <row r="96" spans="1:6" ht="36.75">
      <c r="A96" s="47" t="s">
        <v>183</v>
      </c>
      <c r="B96" s="48" t="s">
        <v>178</v>
      </c>
      <c r="C96" s="48" t="s">
        <v>271</v>
      </c>
      <c r="D96" s="56">
        <f>D97</f>
        <v>155400</v>
      </c>
      <c r="E96" s="57">
        <f>E97</f>
        <v>16536.27</v>
      </c>
      <c r="F96" s="57">
        <f t="shared" si="10"/>
        <v>138863.73</v>
      </c>
    </row>
    <row r="97" spans="1:6" ht="15">
      <c r="A97" s="47" t="s">
        <v>70</v>
      </c>
      <c r="B97" s="48" t="s">
        <v>178</v>
      </c>
      <c r="C97" s="48" t="s">
        <v>272</v>
      </c>
      <c r="D97" s="56">
        <f>D98</f>
        <v>155400</v>
      </c>
      <c r="E97" s="57">
        <f>E98</f>
        <v>16536.27</v>
      </c>
      <c r="F97" s="57">
        <f t="shared" si="10"/>
        <v>138863.73</v>
      </c>
    </row>
    <row r="98" spans="1:6" ht="24.75">
      <c r="A98" s="47" t="s">
        <v>71</v>
      </c>
      <c r="B98" s="48" t="s">
        <v>178</v>
      </c>
      <c r="C98" s="48" t="s">
        <v>273</v>
      </c>
      <c r="D98" s="56">
        <f>D99+D100</f>
        <v>155400</v>
      </c>
      <c r="E98" s="57">
        <f>E99+E100</f>
        <v>16536.27</v>
      </c>
      <c r="F98" s="57">
        <f t="shared" si="10"/>
        <v>138863.73</v>
      </c>
    </row>
    <row r="99" spans="1:6" ht="15">
      <c r="A99" s="47" t="s">
        <v>72</v>
      </c>
      <c r="B99" s="48" t="s">
        <v>178</v>
      </c>
      <c r="C99" s="48" t="s">
        <v>274</v>
      </c>
      <c r="D99" s="56">
        <v>119400</v>
      </c>
      <c r="E99" s="57">
        <v>13821.53</v>
      </c>
      <c r="F99" s="57">
        <f t="shared" si="10"/>
        <v>105578.47</v>
      </c>
    </row>
    <row r="100" spans="1:6" ht="15">
      <c r="A100" s="47" t="s">
        <v>73</v>
      </c>
      <c r="B100" s="48" t="s">
        <v>178</v>
      </c>
      <c r="C100" s="48" t="s">
        <v>275</v>
      </c>
      <c r="D100" s="56">
        <v>36000</v>
      </c>
      <c r="E100" s="57">
        <v>2714.74</v>
      </c>
      <c r="F100" s="57">
        <f t="shared" si="10"/>
        <v>33285.26</v>
      </c>
    </row>
    <row r="101" spans="1:6" ht="36.75">
      <c r="A101" s="47" t="s">
        <v>109</v>
      </c>
      <c r="B101" s="48" t="s">
        <v>178</v>
      </c>
      <c r="C101" s="48" t="s">
        <v>276</v>
      </c>
      <c r="D101" s="56">
        <f>D102</f>
        <v>9300</v>
      </c>
      <c r="E101" s="57" t="s">
        <v>416</v>
      </c>
      <c r="F101" s="57" t="s">
        <v>416</v>
      </c>
    </row>
    <row r="102" spans="1:6" ht="15">
      <c r="A102" s="47" t="s">
        <v>82</v>
      </c>
      <c r="B102" s="48" t="s">
        <v>178</v>
      </c>
      <c r="C102" s="48" t="s">
        <v>277</v>
      </c>
      <c r="D102" s="56">
        <f>D103</f>
        <v>9300</v>
      </c>
      <c r="E102" s="57" t="s">
        <v>416</v>
      </c>
      <c r="F102" s="57" t="s">
        <v>416</v>
      </c>
    </row>
    <row r="103" spans="1:6" ht="15">
      <c r="A103" s="47" t="s">
        <v>83</v>
      </c>
      <c r="B103" s="48" t="s">
        <v>178</v>
      </c>
      <c r="C103" s="48" t="s">
        <v>278</v>
      </c>
      <c r="D103" s="56">
        <v>9300</v>
      </c>
      <c r="E103" s="57" t="s">
        <v>416</v>
      </c>
      <c r="F103" s="57" t="s">
        <v>416</v>
      </c>
    </row>
    <row r="104" spans="1:6" ht="24.75">
      <c r="A104" s="47" t="s">
        <v>90</v>
      </c>
      <c r="B104" s="48" t="s">
        <v>178</v>
      </c>
      <c r="C104" s="48" t="s">
        <v>279</v>
      </c>
      <c r="D104" s="56">
        <f>D105</f>
        <v>123600</v>
      </c>
      <c r="E104" s="56">
        <f>E105</f>
        <v>16000</v>
      </c>
      <c r="F104" s="56">
        <f>D104-E104</f>
        <v>107600</v>
      </c>
    </row>
    <row r="105" spans="1:6" ht="39.75" customHeight="1">
      <c r="A105" s="47" t="s">
        <v>91</v>
      </c>
      <c r="B105" s="48" t="s">
        <v>178</v>
      </c>
      <c r="C105" s="48" t="s">
        <v>280</v>
      </c>
      <c r="D105" s="56">
        <f>D106+D110+D121</f>
        <v>123600</v>
      </c>
      <c r="E105" s="56">
        <f>E110</f>
        <v>16000</v>
      </c>
      <c r="F105" s="56">
        <f>F106</f>
        <v>19700</v>
      </c>
    </row>
    <row r="106" spans="1:6" ht="15">
      <c r="A106" s="47" t="s">
        <v>113</v>
      </c>
      <c r="B106" s="48" t="s">
        <v>178</v>
      </c>
      <c r="C106" s="48" t="s">
        <v>281</v>
      </c>
      <c r="D106" s="56">
        <f aca="true" t="shared" si="11" ref="D106:E108">D107</f>
        <v>19700</v>
      </c>
      <c r="E106" s="58" t="str">
        <f t="shared" si="11"/>
        <v>-</v>
      </c>
      <c r="F106" s="56">
        <f>F107</f>
        <v>19700</v>
      </c>
    </row>
    <row r="107" spans="1:6" ht="111" customHeight="1">
      <c r="A107" s="47" t="s">
        <v>282</v>
      </c>
      <c r="B107" s="48" t="s">
        <v>178</v>
      </c>
      <c r="C107" s="48" t="s">
        <v>283</v>
      </c>
      <c r="D107" s="56">
        <f t="shared" si="11"/>
        <v>19700</v>
      </c>
      <c r="E107" s="58" t="str">
        <f t="shared" si="11"/>
        <v>-</v>
      </c>
      <c r="F107" s="56">
        <f>F108</f>
        <v>19700</v>
      </c>
    </row>
    <row r="108" spans="1:6" ht="36.75">
      <c r="A108" s="47" t="s">
        <v>109</v>
      </c>
      <c r="B108" s="48" t="s">
        <v>178</v>
      </c>
      <c r="C108" s="48" t="s">
        <v>284</v>
      </c>
      <c r="D108" s="56">
        <f t="shared" si="11"/>
        <v>19700</v>
      </c>
      <c r="E108" s="58" t="str">
        <f t="shared" si="11"/>
        <v>-</v>
      </c>
      <c r="F108" s="56">
        <f>D108</f>
        <v>19700</v>
      </c>
    </row>
    <row r="109" spans="1:6" ht="15">
      <c r="A109" s="47" t="s">
        <v>82</v>
      </c>
      <c r="B109" s="48" t="s">
        <v>178</v>
      </c>
      <c r="C109" s="49" t="s">
        <v>473</v>
      </c>
      <c r="D109" s="56">
        <v>19700</v>
      </c>
      <c r="E109" s="58" t="s">
        <v>416</v>
      </c>
      <c r="F109" s="56">
        <f>D109</f>
        <v>19700</v>
      </c>
    </row>
    <row r="110" spans="1:6" ht="24.75">
      <c r="A110" s="47" t="s">
        <v>285</v>
      </c>
      <c r="B110" s="48" t="s">
        <v>178</v>
      </c>
      <c r="C110" s="48" t="s">
        <v>286</v>
      </c>
      <c r="D110" s="56">
        <f>D111+D116</f>
        <v>99300</v>
      </c>
      <c r="E110" s="56">
        <f>E116</f>
        <v>16000</v>
      </c>
      <c r="F110" s="56">
        <f>D110-E110</f>
        <v>83300</v>
      </c>
    </row>
    <row r="111" spans="1:6" ht="144" customHeight="1">
      <c r="A111" s="47" t="s">
        <v>287</v>
      </c>
      <c r="B111" s="48" t="s">
        <v>178</v>
      </c>
      <c r="C111" s="48" t="s">
        <v>288</v>
      </c>
      <c r="D111" s="56">
        <f>D112</f>
        <v>3600</v>
      </c>
      <c r="E111" s="57" t="s">
        <v>416</v>
      </c>
      <c r="F111" s="56">
        <f>D111</f>
        <v>3600</v>
      </c>
    </row>
    <row r="112" spans="1:6" ht="36.75">
      <c r="A112" s="47" t="s">
        <v>109</v>
      </c>
      <c r="B112" s="48" t="s">
        <v>178</v>
      </c>
      <c r="C112" s="48" t="s">
        <v>289</v>
      </c>
      <c r="D112" s="56">
        <f>D113</f>
        <v>3600</v>
      </c>
      <c r="E112" s="57" t="str">
        <f>E113</f>
        <v>-</v>
      </c>
      <c r="F112" s="56">
        <f>D112</f>
        <v>3600</v>
      </c>
    </row>
    <row r="113" spans="1:6" ht="15">
      <c r="A113" s="47" t="s">
        <v>70</v>
      </c>
      <c r="B113" s="48" t="s">
        <v>178</v>
      </c>
      <c r="C113" s="48" t="s">
        <v>290</v>
      </c>
      <c r="D113" s="56">
        <f>D114</f>
        <v>3600</v>
      </c>
      <c r="E113" s="57" t="str">
        <f>E114</f>
        <v>-</v>
      </c>
      <c r="F113" s="56">
        <f>D113</f>
        <v>3600</v>
      </c>
    </row>
    <row r="114" spans="1:6" ht="15">
      <c r="A114" s="47" t="s">
        <v>76</v>
      </c>
      <c r="B114" s="48" t="s">
        <v>178</v>
      </c>
      <c r="C114" s="48" t="s">
        <v>291</v>
      </c>
      <c r="D114" s="56">
        <f>D115</f>
        <v>3600</v>
      </c>
      <c r="E114" s="57" t="str">
        <f>E115</f>
        <v>-</v>
      </c>
      <c r="F114" s="56">
        <f>D114</f>
        <v>3600</v>
      </c>
    </row>
    <row r="115" spans="1:6" ht="15">
      <c r="A115" s="47" t="s">
        <v>78</v>
      </c>
      <c r="B115" s="48" t="s">
        <v>178</v>
      </c>
      <c r="C115" s="48" t="s">
        <v>292</v>
      </c>
      <c r="D115" s="56">
        <v>3600</v>
      </c>
      <c r="E115" s="57" t="s">
        <v>416</v>
      </c>
      <c r="F115" s="56">
        <f>D115</f>
        <v>3600</v>
      </c>
    </row>
    <row r="116" spans="1:6" ht="196.5" customHeight="1">
      <c r="A116" s="47" t="s">
        <v>293</v>
      </c>
      <c r="B116" s="48" t="s">
        <v>178</v>
      </c>
      <c r="C116" s="48" t="s">
        <v>294</v>
      </c>
      <c r="D116" s="56">
        <f aca="true" t="shared" si="12" ref="D116:E119">D117</f>
        <v>95700</v>
      </c>
      <c r="E116" s="57">
        <f t="shared" si="12"/>
        <v>16000</v>
      </c>
      <c r="F116" s="57">
        <f>D116-E116</f>
        <v>79700</v>
      </c>
    </row>
    <row r="117" spans="1:6" ht="15">
      <c r="A117" s="47" t="s">
        <v>49</v>
      </c>
      <c r="B117" s="48" t="s">
        <v>178</v>
      </c>
      <c r="C117" s="48" t="s">
        <v>295</v>
      </c>
      <c r="D117" s="56">
        <f t="shared" si="12"/>
        <v>95700</v>
      </c>
      <c r="E117" s="57">
        <f t="shared" si="12"/>
        <v>16000</v>
      </c>
      <c r="F117" s="57">
        <f>D117-E117</f>
        <v>79700</v>
      </c>
    </row>
    <row r="118" spans="1:6" ht="15">
      <c r="A118" s="47" t="s">
        <v>70</v>
      </c>
      <c r="B118" s="48" t="s">
        <v>178</v>
      </c>
      <c r="C118" s="48" t="s">
        <v>296</v>
      </c>
      <c r="D118" s="56">
        <f t="shared" si="12"/>
        <v>95700</v>
      </c>
      <c r="E118" s="57">
        <f t="shared" si="12"/>
        <v>16000</v>
      </c>
      <c r="F118" s="57">
        <f>D118-E118</f>
        <v>79700</v>
      </c>
    </row>
    <row r="119" spans="1:6" ht="15">
      <c r="A119" s="47" t="s">
        <v>215</v>
      </c>
      <c r="B119" s="48" t="s">
        <v>178</v>
      </c>
      <c r="C119" s="48" t="s">
        <v>297</v>
      </c>
      <c r="D119" s="56">
        <f t="shared" si="12"/>
        <v>95700</v>
      </c>
      <c r="E119" s="57">
        <f t="shared" si="12"/>
        <v>16000</v>
      </c>
      <c r="F119" s="57">
        <f>D119-E119</f>
        <v>79700</v>
      </c>
    </row>
    <row r="120" spans="1:6" ht="24.75">
      <c r="A120" s="47" t="s">
        <v>85</v>
      </c>
      <c r="B120" s="48" t="s">
        <v>178</v>
      </c>
      <c r="C120" s="48" t="s">
        <v>298</v>
      </c>
      <c r="D120" s="56">
        <v>95700</v>
      </c>
      <c r="E120" s="57">
        <v>16000</v>
      </c>
      <c r="F120" s="57">
        <f>D120-E120</f>
        <v>79700</v>
      </c>
    </row>
    <row r="121" spans="1:6" ht="24.75">
      <c r="A121" s="47" t="s">
        <v>299</v>
      </c>
      <c r="B121" s="48" t="s">
        <v>178</v>
      </c>
      <c r="C121" s="48" t="s">
        <v>300</v>
      </c>
      <c r="D121" s="56">
        <f aca="true" t="shared" si="13" ref="D121:E123">D122</f>
        <v>4600</v>
      </c>
      <c r="E121" s="57" t="str">
        <f t="shared" si="13"/>
        <v>-</v>
      </c>
      <c r="F121" s="57" t="s">
        <v>416</v>
      </c>
    </row>
    <row r="122" spans="1:6" ht="111.75" customHeight="1">
      <c r="A122" s="47" t="s">
        <v>301</v>
      </c>
      <c r="B122" s="48" t="s">
        <v>178</v>
      </c>
      <c r="C122" s="48" t="s">
        <v>302</v>
      </c>
      <c r="D122" s="56">
        <f t="shared" si="13"/>
        <v>4600</v>
      </c>
      <c r="E122" s="57" t="str">
        <f t="shared" si="13"/>
        <v>-</v>
      </c>
      <c r="F122" s="57" t="s">
        <v>416</v>
      </c>
    </row>
    <row r="123" spans="1:6" ht="36.75">
      <c r="A123" s="47" t="s">
        <v>109</v>
      </c>
      <c r="B123" s="48" t="s">
        <v>178</v>
      </c>
      <c r="C123" s="54" t="s">
        <v>484</v>
      </c>
      <c r="D123" s="56">
        <f t="shared" si="13"/>
        <v>4600</v>
      </c>
      <c r="E123" s="57" t="str">
        <f t="shared" si="13"/>
        <v>-</v>
      </c>
      <c r="F123" s="57" t="s">
        <v>416</v>
      </c>
    </row>
    <row r="124" spans="1:6" ht="15">
      <c r="A124" s="47" t="s">
        <v>82</v>
      </c>
      <c r="B124" s="48" t="s">
        <v>178</v>
      </c>
      <c r="C124" s="49" t="s">
        <v>475</v>
      </c>
      <c r="D124" s="56">
        <f>D125</f>
        <v>4600</v>
      </c>
      <c r="E124" s="57" t="str">
        <f>E125</f>
        <v>-</v>
      </c>
      <c r="F124" s="57" t="s">
        <v>416</v>
      </c>
    </row>
    <row r="125" spans="1:6" ht="15">
      <c r="A125" s="47" t="s">
        <v>83</v>
      </c>
      <c r="B125" s="48" t="s">
        <v>178</v>
      </c>
      <c r="C125" s="49" t="s">
        <v>474</v>
      </c>
      <c r="D125" s="56">
        <v>4600</v>
      </c>
      <c r="E125" s="57" t="s">
        <v>416</v>
      </c>
      <c r="F125" s="57" t="s">
        <v>416</v>
      </c>
    </row>
    <row r="126" spans="1:6" ht="15">
      <c r="A126" s="47" t="s">
        <v>92</v>
      </c>
      <c r="B126" s="48" t="s">
        <v>178</v>
      </c>
      <c r="C126" s="48" t="s">
        <v>303</v>
      </c>
      <c r="D126" s="56">
        <f>D127</f>
        <v>815000</v>
      </c>
      <c r="E126" s="57" t="str">
        <f aca="true" t="shared" si="14" ref="E126:E131">E127</f>
        <v>-</v>
      </c>
      <c r="F126" s="56">
        <f aca="true" t="shared" si="15" ref="F126:F133">D126</f>
        <v>815000</v>
      </c>
    </row>
    <row r="127" spans="1:6" ht="15">
      <c r="A127" s="47" t="s">
        <v>304</v>
      </c>
      <c r="B127" s="48" t="s">
        <v>178</v>
      </c>
      <c r="C127" s="48" t="s">
        <v>305</v>
      </c>
      <c r="D127" s="56">
        <f>D128+D149</f>
        <v>815000</v>
      </c>
      <c r="E127" s="57" t="s">
        <v>416</v>
      </c>
      <c r="F127" s="56">
        <f t="shared" si="15"/>
        <v>815000</v>
      </c>
    </row>
    <row r="128" spans="1:6" ht="36.75">
      <c r="A128" s="47" t="s">
        <v>306</v>
      </c>
      <c r="B128" s="48" t="s">
        <v>178</v>
      </c>
      <c r="C128" s="48" t="s">
        <v>307</v>
      </c>
      <c r="D128" s="56">
        <f>D129+D134+D139+D144</f>
        <v>695000</v>
      </c>
      <c r="E128" s="57" t="s">
        <v>416</v>
      </c>
      <c r="F128" s="56">
        <f t="shared" si="15"/>
        <v>695000</v>
      </c>
    </row>
    <row r="129" spans="1:6" ht="108.75">
      <c r="A129" s="47" t="s">
        <v>308</v>
      </c>
      <c r="B129" s="48" t="s">
        <v>178</v>
      </c>
      <c r="C129" s="48" t="s">
        <v>309</v>
      </c>
      <c r="D129" s="56">
        <f>D130</f>
        <v>481600</v>
      </c>
      <c r="E129" s="57" t="str">
        <f t="shared" si="14"/>
        <v>-</v>
      </c>
      <c r="F129" s="56">
        <f t="shared" si="15"/>
        <v>481600</v>
      </c>
    </row>
    <row r="130" spans="1:6" ht="36.75">
      <c r="A130" s="47" t="s">
        <v>109</v>
      </c>
      <c r="B130" s="48" t="s">
        <v>178</v>
      </c>
      <c r="C130" s="48" t="s">
        <v>310</v>
      </c>
      <c r="D130" s="56">
        <f>D131</f>
        <v>481600</v>
      </c>
      <c r="E130" s="57" t="str">
        <f t="shared" si="14"/>
        <v>-</v>
      </c>
      <c r="F130" s="56">
        <f t="shared" si="15"/>
        <v>481600</v>
      </c>
    </row>
    <row r="131" spans="1:6" ht="15">
      <c r="A131" s="47" t="s">
        <v>70</v>
      </c>
      <c r="B131" s="48" t="s">
        <v>178</v>
      </c>
      <c r="C131" s="48" t="s">
        <v>311</v>
      </c>
      <c r="D131" s="56">
        <f>D132</f>
        <v>481600</v>
      </c>
      <c r="E131" s="57" t="str">
        <f t="shared" si="14"/>
        <v>-</v>
      </c>
      <c r="F131" s="56">
        <f t="shared" si="15"/>
        <v>481600</v>
      </c>
    </row>
    <row r="132" spans="1:6" ht="15">
      <c r="A132" s="47" t="s">
        <v>76</v>
      </c>
      <c r="B132" s="48" t="s">
        <v>178</v>
      </c>
      <c r="C132" s="49" t="s">
        <v>312</v>
      </c>
      <c r="D132" s="56">
        <f>D133</f>
        <v>481600</v>
      </c>
      <c r="E132" s="57" t="str">
        <f>E133</f>
        <v>-</v>
      </c>
      <c r="F132" s="56">
        <f t="shared" si="15"/>
        <v>481600</v>
      </c>
    </row>
    <row r="133" spans="1:6" ht="15">
      <c r="A133" s="47" t="s">
        <v>80</v>
      </c>
      <c r="B133" s="48" t="s">
        <v>178</v>
      </c>
      <c r="C133" s="48" t="s">
        <v>313</v>
      </c>
      <c r="D133" s="56">
        <v>481600</v>
      </c>
      <c r="E133" s="57" t="s">
        <v>416</v>
      </c>
      <c r="F133" s="56">
        <f t="shared" si="15"/>
        <v>481600</v>
      </c>
    </row>
    <row r="134" spans="1:6" ht="96.75">
      <c r="A134" s="47" t="s">
        <v>314</v>
      </c>
      <c r="B134" s="48" t="s">
        <v>178</v>
      </c>
      <c r="C134" s="50">
        <v>9.5104090412017E+19</v>
      </c>
      <c r="D134" s="56">
        <f>D135</f>
        <v>9800</v>
      </c>
      <c r="E134" s="57" t="str">
        <f aca="true" t="shared" si="16" ref="E134:F137">E135</f>
        <v>-</v>
      </c>
      <c r="F134" s="56">
        <f t="shared" si="16"/>
        <v>9800</v>
      </c>
    </row>
    <row r="135" spans="1:6" ht="36.75">
      <c r="A135" s="47" t="s">
        <v>109</v>
      </c>
      <c r="B135" s="48" t="s">
        <v>178</v>
      </c>
      <c r="C135" s="48" t="s">
        <v>315</v>
      </c>
      <c r="D135" s="56">
        <f>D136</f>
        <v>9800</v>
      </c>
      <c r="E135" s="57" t="str">
        <f t="shared" si="16"/>
        <v>-</v>
      </c>
      <c r="F135" s="56">
        <f t="shared" si="16"/>
        <v>9800</v>
      </c>
    </row>
    <row r="136" spans="1:6" ht="15">
      <c r="A136" s="47" t="s">
        <v>70</v>
      </c>
      <c r="B136" s="48" t="s">
        <v>178</v>
      </c>
      <c r="C136" s="48" t="s">
        <v>316</v>
      </c>
      <c r="D136" s="56">
        <f>D137</f>
        <v>9800</v>
      </c>
      <c r="E136" s="57" t="str">
        <f t="shared" si="16"/>
        <v>-</v>
      </c>
      <c r="F136" s="56">
        <f t="shared" si="16"/>
        <v>9800</v>
      </c>
    </row>
    <row r="137" spans="1:6" ht="15">
      <c r="A137" s="47" t="s">
        <v>76</v>
      </c>
      <c r="B137" s="48" t="s">
        <v>178</v>
      </c>
      <c r="C137" s="48" t="s">
        <v>317</v>
      </c>
      <c r="D137" s="56">
        <f>D138</f>
        <v>9800</v>
      </c>
      <c r="E137" s="57" t="str">
        <f t="shared" si="16"/>
        <v>-</v>
      </c>
      <c r="F137" s="56">
        <f t="shared" si="16"/>
        <v>9800</v>
      </c>
    </row>
    <row r="138" spans="1:6" ht="15">
      <c r="A138" s="47" t="s">
        <v>80</v>
      </c>
      <c r="B138" s="48" t="s">
        <v>178</v>
      </c>
      <c r="C138" s="48" t="s">
        <v>318</v>
      </c>
      <c r="D138" s="56">
        <v>9800</v>
      </c>
      <c r="E138" s="57" t="s">
        <v>416</v>
      </c>
      <c r="F138" s="56">
        <f>D138</f>
        <v>9800</v>
      </c>
    </row>
    <row r="139" spans="1:6" ht="96.75">
      <c r="A139" s="47" t="s">
        <v>319</v>
      </c>
      <c r="B139" s="48" t="s">
        <v>178</v>
      </c>
      <c r="C139" s="48" t="s">
        <v>320</v>
      </c>
      <c r="D139" s="56">
        <f>D140</f>
        <v>197000</v>
      </c>
      <c r="E139" s="57" t="s">
        <v>416</v>
      </c>
      <c r="F139" s="56">
        <f>F140</f>
        <v>197000</v>
      </c>
    </row>
    <row r="140" spans="1:6" ht="36.75">
      <c r="A140" s="47" t="s">
        <v>109</v>
      </c>
      <c r="B140" s="48" t="s">
        <v>178</v>
      </c>
      <c r="C140" s="48" t="s">
        <v>321</v>
      </c>
      <c r="D140" s="56">
        <f>D141</f>
        <v>197000</v>
      </c>
      <c r="E140" s="57" t="s">
        <v>416</v>
      </c>
      <c r="F140" s="56">
        <f>F141</f>
        <v>197000</v>
      </c>
    </row>
    <row r="141" spans="1:6" ht="15">
      <c r="A141" s="47" t="s">
        <v>70</v>
      </c>
      <c r="B141" s="48" t="s">
        <v>178</v>
      </c>
      <c r="C141" s="48" t="s">
        <v>322</v>
      </c>
      <c r="D141" s="56">
        <f>D142</f>
        <v>197000</v>
      </c>
      <c r="E141" s="57" t="s">
        <v>416</v>
      </c>
      <c r="F141" s="56">
        <f>F142</f>
        <v>197000</v>
      </c>
    </row>
    <row r="142" spans="1:6" ht="15">
      <c r="A142" s="47" t="s">
        <v>76</v>
      </c>
      <c r="B142" s="48" t="s">
        <v>178</v>
      </c>
      <c r="C142" s="48" t="s">
        <v>323</v>
      </c>
      <c r="D142" s="56">
        <f>D143</f>
        <v>197000</v>
      </c>
      <c r="E142" s="57" t="s">
        <v>416</v>
      </c>
      <c r="F142" s="56">
        <f>F143</f>
        <v>197000</v>
      </c>
    </row>
    <row r="143" spans="1:6" ht="19.5" customHeight="1">
      <c r="A143" s="47" t="s">
        <v>80</v>
      </c>
      <c r="B143" s="48" t="s">
        <v>178</v>
      </c>
      <c r="C143" s="48" t="s">
        <v>324</v>
      </c>
      <c r="D143" s="56">
        <v>197000</v>
      </c>
      <c r="E143" s="57" t="s">
        <v>416</v>
      </c>
      <c r="F143" s="56">
        <f>D143</f>
        <v>197000</v>
      </c>
    </row>
    <row r="144" spans="1:6" ht="120.75">
      <c r="A144" s="47" t="s">
        <v>325</v>
      </c>
      <c r="B144" s="48" t="s">
        <v>178</v>
      </c>
      <c r="C144" s="48" t="s">
        <v>326</v>
      </c>
      <c r="D144" s="56">
        <f>D145</f>
        <v>6600</v>
      </c>
      <c r="E144" s="57" t="str">
        <f aca="true" t="shared" si="17" ref="E144:F147">E145</f>
        <v>-</v>
      </c>
      <c r="F144" s="56">
        <f t="shared" si="17"/>
        <v>6600</v>
      </c>
    </row>
    <row r="145" spans="1:6" ht="36.75">
      <c r="A145" s="47" t="s">
        <v>109</v>
      </c>
      <c r="B145" s="48" t="s">
        <v>178</v>
      </c>
      <c r="C145" s="48" t="s">
        <v>327</v>
      </c>
      <c r="D145" s="56">
        <f>D146</f>
        <v>6600</v>
      </c>
      <c r="E145" s="57" t="str">
        <f t="shared" si="17"/>
        <v>-</v>
      </c>
      <c r="F145" s="56">
        <f t="shared" si="17"/>
        <v>6600</v>
      </c>
    </row>
    <row r="146" spans="1:6" ht="15">
      <c r="A146" s="47" t="s">
        <v>70</v>
      </c>
      <c r="B146" s="48" t="s">
        <v>178</v>
      </c>
      <c r="C146" s="48" t="s">
        <v>328</v>
      </c>
      <c r="D146" s="56">
        <f>D147</f>
        <v>6600</v>
      </c>
      <c r="E146" s="57" t="str">
        <f t="shared" si="17"/>
        <v>-</v>
      </c>
      <c r="F146" s="56">
        <f t="shared" si="17"/>
        <v>6600</v>
      </c>
    </row>
    <row r="147" spans="1:6" ht="15">
      <c r="A147" s="47" t="s">
        <v>76</v>
      </c>
      <c r="B147" s="48" t="s">
        <v>178</v>
      </c>
      <c r="C147" s="48" t="s">
        <v>329</v>
      </c>
      <c r="D147" s="56">
        <f>D148</f>
        <v>6600</v>
      </c>
      <c r="E147" s="57" t="str">
        <f t="shared" si="17"/>
        <v>-</v>
      </c>
      <c r="F147" s="56">
        <f t="shared" si="17"/>
        <v>6600</v>
      </c>
    </row>
    <row r="148" spans="1:6" ht="15">
      <c r="A148" s="47" t="s">
        <v>80</v>
      </c>
      <c r="B148" s="48" t="s">
        <v>178</v>
      </c>
      <c r="C148" s="48" t="s">
        <v>330</v>
      </c>
      <c r="D148" s="56">
        <v>6600</v>
      </c>
      <c r="E148" s="57" t="s">
        <v>416</v>
      </c>
      <c r="F148" s="56">
        <f>D148</f>
        <v>6600</v>
      </c>
    </row>
    <row r="149" spans="1:6" ht="36.75">
      <c r="A149" s="47" t="s">
        <v>331</v>
      </c>
      <c r="B149" s="48" t="s">
        <v>178</v>
      </c>
      <c r="C149" s="48" t="s">
        <v>332</v>
      </c>
      <c r="D149" s="56">
        <f aca="true" t="shared" si="18" ref="D149:E151">D150</f>
        <v>120000</v>
      </c>
      <c r="E149" s="57" t="str">
        <f t="shared" si="18"/>
        <v>-</v>
      </c>
      <c r="F149" s="56">
        <f>D149</f>
        <v>120000</v>
      </c>
    </row>
    <row r="150" spans="1:6" ht="88.5" customHeight="1">
      <c r="A150" s="47" t="s">
        <v>333</v>
      </c>
      <c r="B150" s="48" t="s">
        <v>178</v>
      </c>
      <c r="C150" s="48" t="s">
        <v>334</v>
      </c>
      <c r="D150" s="56">
        <f t="shared" si="18"/>
        <v>120000</v>
      </c>
      <c r="E150" s="57" t="str">
        <f t="shared" si="18"/>
        <v>-</v>
      </c>
      <c r="F150" s="56">
        <f>F151</f>
        <v>120000</v>
      </c>
    </row>
    <row r="151" spans="1:6" ht="36.75">
      <c r="A151" s="47" t="s">
        <v>109</v>
      </c>
      <c r="B151" s="48" t="s">
        <v>178</v>
      </c>
      <c r="C151" s="48" t="s">
        <v>335</v>
      </c>
      <c r="D151" s="56">
        <f t="shared" si="18"/>
        <v>120000</v>
      </c>
      <c r="E151" s="57" t="str">
        <f t="shared" si="18"/>
        <v>-</v>
      </c>
      <c r="F151" s="56">
        <f>F152</f>
        <v>120000</v>
      </c>
    </row>
    <row r="152" spans="1:6" ht="15">
      <c r="A152" s="47" t="s">
        <v>70</v>
      </c>
      <c r="B152" s="48" t="s">
        <v>178</v>
      </c>
      <c r="C152" s="48" t="s">
        <v>336</v>
      </c>
      <c r="D152" s="56">
        <f>D153</f>
        <v>120000</v>
      </c>
      <c r="E152" s="57" t="s">
        <v>416</v>
      </c>
      <c r="F152" s="56">
        <f>F153</f>
        <v>120000</v>
      </c>
    </row>
    <row r="153" spans="1:6" ht="15">
      <c r="A153" s="47" t="s">
        <v>76</v>
      </c>
      <c r="B153" s="48" t="s">
        <v>178</v>
      </c>
      <c r="C153" s="48" t="s">
        <v>337</v>
      </c>
      <c r="D153" s="56">
        <f>D154</f>
        <v>120000</v>
      </c>
      <c r="E153" s="57" t="s">
        <v>416</v>
      </c>
      <c r="F153" s="56">
        <f>F154</f>
        <v>120000</v>
      </c>
    </row>
    <row r="154" spans="1:6" ht="15">
      <c r="A154" s="47" t="s">
        <v>80</v>
      </c>
      <c r="B154" s="48" t="s">
        <v>178</v>
      </c>
      <c r="C154" s="48" t="s">
        <v>338</v>
      </c>
      <c r="D154" s="56">
        <v>120000</v>
      </c>
      <c r="E154" s="57" t="s">
        <v>416</v>
      </c>
      <c r="F154" s="56">
        <f>D154</f>
        <v>120000</v>
      </c>
    </row>
    <row r="155" spans="1:6" ht="15">
      <c r="A155" s="47" t="s">
        <v>93</v>
      </c>
      <c r="B155" s="48" t="s">
        <v>178</v>
      </c>
      <c r="C155" s="48" t="s">
        <v>339</v>
      </c>
      <c r="D155" s="56">
        <f>D156+D164</f>
        <v>2108300</v>
      </c>
      <c r="E155" s="56">
        <f>E164</f>
        <v>134735.02000000002</v>
      </c>
      <c r="F155" s="56">
        <f>D155-E155</f>
        <v>1973564.98</v>
      </c>
    </row>
    <row r="156" spans="1:6" ht="15">
      <c r="A156" s="47" t="s">
        <v>103</v>
      </c>
      <c r="B156" s="48" t="s">
        <v>178</v>
      </c>
      <c r="C156" s="48" t="s">
        <v>340</v>
      </c>
      <c r="D156" s="56">
        <f aca="true" t="shared" si="19" ref="D156:E159">D157</f>
        <v>309100</v>
      </c>
      <c r="E156" s="57" t="str">
        <f t="shared" si="19"/>
        <v>-</v>
      </c>
      <c r="F156" s="56">
        <f>D156</f>
        <v>309100</v>
      </c>
    </row>
    <row r="157" spans="1:6" ht="36.75">
      <c r="A157" s="47" t="s">
        <v>418</v>
      </c>
      <c r="B157" s="48" t="s">
        <v>178</v>
      </c>
      <c r="C157" s="49" t="s">
        <v>420</v>
      </c>
      <c r="D157" s="56">
        <f t="shared" si="19"/>
        <v>309100</v>
      </c>
      <c r="E157" s="57" t="str">
        <f t="shared" si="19"/>
        <v>-</v>
      </c>
      <c r="F157" s="56">
        <f>D157</f>
        <v>309100</v>
      </c>
    </row>
    <row r="158" spans="1:6" ht="36.75">
      <c r="A158" s="47" t="s">
        <v>341</v>
      </c>
      <c r="B158" s="48" t="s">
        <v>178</v>
      </c>
      <c r="C158" s="48" t="s">
        <v>342</v>
      </c>
      <c r="D158" s="56">
        <f>D159</f>
        <v>309100</v>
      </c>
      <c r="E158" s="57" t="str">
        <f>E159</f>
        <v>-</v>
      </c>
      <c r="F158" s="56">
        <f>F159</f>
        <v>309100</v>
      </c>
    </row>
    <row r="159" spans="1:6" ht="108.75" customHeight="1">
      <c r="A159" s="47" t="s">
        <v>343</v>
      </c>
      <c r="B159" s="48" t="s">
        <v>178</v>
      </c>
      <c r="C159" s="48" t="s">
        <v>344</v>
      </c>
      <c r="D159" s="56">
        <f>D160</f>
        <v>309100</v>
      </c>
      <c r="E159" s="57" t="str">
        <f t="shared" si="19"/>
        <v>-</v>
      </c>
      <c r="F159" s="56">
        <f>F160</f>
        <v>309100</v>
      </c>
    </row>
    <row r="160" spans="1:6" ht="36.75">
      <c r="A160" s="47" t="s">
        <v>109</v>
      </c>
      <c r="B160" s="48" t="s">
        <v>178</v>
      </c>
      <c r="C160" s="48" t="s">
        <v>345</v>
      </c>
      <c r="D160" s="56">
        <f>D161</f>
        <v>309100</v>
      </c>
      <c r="E160" s="57" t="str">
        <f>E161</f>
        <v>-</v>
      </c>
      <c r="F160" s="56">
        <f>D160</f>
        <v>309100</v>
      </c>
    </row>
    <row r="161" spans="1:6" ht="15">
      <c r="A161" s="47" t="s">
        <v>70</v>
      </c>
      <c r="B161" s="48" t="s">
        <v>178</v>
      </c>
      <c r="C161" s="48" t="s">
        <v>346</v>
      </c>
      <c r="D161" s="56">
        <f aca="true" t="shared" si="20" ref="D161:F162">D162</f>
        <v>309100</v>
      </c>
      <c r="E161" s="57" t="str">
        <f t="shared" si="20"/>
        <v>-</v>
      </c>
      <c r="F161" s="56">
        <f t="shared" si="20"/>
        <v>309100</v>
      </c>
    </row>
    <row r="162" spans="1:6" ht="15">
      <c r="A162" s="47" t="s">
        <v>76</v>
      </c>
      <c r="B162" s="48" t="s">
        <v>178</v>
      </c>
      <c r="C162" s="48" t="s">
        <v>347</v>
      </c>
      <c r="D162" s="56">
        <f t="shared" si="20"/>
        <v>309100</v>
      </c>
      <c r="E162" s="57" t="str">
        <f t="shared" si="20"/>
        <v>-</v>
      </c>
      <c r="F162" s="56">
        <f t="shared" si="20"/>
        <v>309100</v>
      </c>
    </row>
    <row r="163" spans="1:6" ht="15">
      <c r="A163" s="47" t="s">
        <v>80</v>
      </c>
      <c r="B163" s="48" t="s">
        <v>178</v>
      </c>
      <c r="C163" s="48" t="s">
        <v>348</v>
      </c>
      <c r="D163" s="56">
        <v>309100</v>
      </c>
      <c r="E163" s="57" t="s">
        <v>416</v>
      </c>
      <c r="F163" s="56">
        <f>D163</f>
        <v>309100</v>
      </c>
    </row>
    <row r="164" spans="1:6" ht="15">
      <c r="A164" s="47" t="s">
        <v>94</v>
      </c>
      <c r="B164" s="48" t="s">
        <v>178</v>
      </c>
      <c r="C164" s="48" t="s">
        <v>349</v>
      </c>
      <c r="D164" s="56">
        <f>D165+D190</f>
        <v>1799200</v>
      </c>
      <c r="E164" s="56">
        <f aca="true" t="shared" si="21" ref="E164:E169">E165</f>
        <v>134735.02000000002</v>
      </c>
      <c r="F164" s="56">
        <f aca="true" t="shared" si="22" ref="F164:F170">D164-E164</f>
        <v>1664464.98</v>
      </c>
    </row>
    <row r="165" spans="1:6" ht="26.25" customHeight="1">
      <c r="A165" s="47" t="s">
        <v>114</v>
      </c>
      <c r="B165" s="48" t="s">
        <v>178</v>
      </c>
      <c r="C165" s="48" t="s">
        <v>350</v>
      </c>
      <c r="D165" s="56">
        <f>D166+D171+D178+D185</f>
        <v>1794200</v>
      </c>
      <c r="E165" s="56">
        <f>E166+E178</f>
        <v>134735.02000000002</v>
      </c>
      <c r="F165" s="56">
        <f t="shared" si="22"/>
        <v>1659464.98</v>
      </c>
    </row>
    <row r="166" spans="1:6" ht="114.75" customHeight="1">
      <c r="A166" s="47" t="s">
        <v>351</v>
      </c>
      <c r="B166" s="48" t="s">
        <v>178</v>
      </c>
      <c r="C166" s="48" t="s">
        <v>352</v>
      </c>
      <c r="D166" s="56">
        <f>D167</f>
        <v>634600</v>
      </c>
      <c r="E166" s="56">
        <f t="shared" si="21"/>
        <v>117359.52</v>
      </c>
      <c r="F166" s="56">
        <f t="shared" si="22"/>
        <v>517240.48</v>
      </c>
    </row>
    <row r="167" spans="1:6" ht="36.75">
      <c r="A167" s="47" t="s">
        <v>109</v>
      </c>
      <c r="B167" s="48" t="s">
        <v>178</v>
      </c>
      <c r="C167" s="48" t="s">
        <v>353</v>
      </c>
      <c r="D167" s="56">
        <f>D168</f>
        <v>634600</v>
      </c>
      <c r="E167" s="56">
        <f t="shared" si="21"/>
        <v>117359.52</v>
      </c>
      <c r="F167" s="56">
        <f t="shared" si="22"/>
        <v>517240.48</v>
      </c>
    </row>
    <row r="168" spans="1:6" ht="15">
      <c r="A168" s="47" t="s">
        <v>70</v>
      </c>
      <c r="B168" s="48" t="s">
        <v>178</v>
      </c>
      <c r="C168" s="48" t="s">
        <v>354</v>
      </c>
      <c r="D168" s="56">
        <f>D169</f>
        <v>634600</v>
      </c>
      <c r="E168" s="56">
        <f t="shared" si="21"/>
        <v>117359.52</v>
      </c>
      <c r="F168" s="56">
        <f t="shared" si="22"/>
        <v>517240.48</v>
      </c>
    </row>
    <row r="169" spans="1:6" ht="19.5" customHeight="1">
      <c r="A169" s="47" t="s">
        <v>76</v>
      </c>
      <c r="B169" s="48" t="s">
        <v>178</v>
      </c>
      <c r="C169" s="48" t="s">
        <v>355</v>
      </c>
      <c r="D169" s="56">
        <f>D170</f>
        <v>634600</v>
      </c>
      <c r="E169" s="56">
        <f t="shared" si="21"/>
        <v>117359.52</v>
      </c>
      <c r="F169" s="56">
        <f t="shared" si="22"/>
        <v>517240.48</v>
      </c>
    </row>
    <row r="170" spans="1:6" ht="18" customHeight="1">
      <c r="A170" s="47" t="s">
        <v>79</v>
      </c>
      <c r="B170" s="48" t="s">
        <v>178</v>
      </c>
      <c r="C170" s="48" t="s">
        <v>356</v>
      </c>
      <c r="D170" s="56">
        <v>634600</v>
      </c>
      <c r="E170" s="56">
        <v>117359.52</v>
      </c>
      <c r="F170" s="56">
        <f t="shared" si="22"/>
        <v>517240.48</v>
      </c>
    </row>
    <row r="171" spans="1:6" ht="113.25" customHeight="1">
      <c r="A171" s="47" t="s">
        <v>357</v>
      </c>
      <c r="B171" s="48" t="s">
        <v>178</v>
      </c>
      <c r="C171" s="48" t="s">
        <v>358</v>
      </c>
      <c r="D171" s="56">
        <f>D172</f>
        <v>550100</v>
      </c>
      <c r="E171" s="57" t="str">
        <f>E172</f>
        <v>-</v>
      </c>
      <c r="F171" s="56">
        <f>F172+F176</f>
        <v>670100</v>
      </c>
    </row>
    <row r="172" spans="1:6" ht="36.75">
      <c r="A172" s="47" t="s">
        <v>109</v>
      </c>
      <c r="B172" s="48" t="s">
        <v>178</v>
      </c>
      <c r="C172" s="48" t="s">
        <v>359</v>
      </c>
      <c r="D172" s="56">
        <f>D173+D176</f>
        <v>550100</v>
      </c>
      <c r="E172" s="57" t="str">
        <f>E173</f>
        <v>-</v>
      </c>
      <c r="F172" s="56">
        <f>F173+F176</f>
        <v>550100</v>
      </c>
    </row>
    <row r="173" spans="1:6" ht="15">
      <c r="A173" s="47" t="s">
        <v>70</v>
      </c>
      <c r="B173" s="48" t="s">
        <v>178</v>
      </c>
      <c r="C173" s="48" t="s">
        <v>360</v>
      </c>
      <c r="D173" s="56">
        <f aca="true" t="shared" si="23" ref="D173:F174">D174</f>
        <v>430100</v>
      </c>
      <c r="E173" s="57" t="str">
        <f t="shared" si="23"/>
        <v>-</v>
      </c>
      <c r="F173" s="56">
        <f t="shared" si="23"/>
        <v>430100</v>
      </c>
    </row>
    <row r="174" spans="1:6" ht="15">
      <c r="A174" s="47" t="s">
        <v>76</v>
      </c>
      <c r="B174" s="48" t="s">
        <v>178</v>
      </c>
      <c r="C174" s="48" t="s">
        <v>361</v>
      </c>
      <c r="D174" s="56">
        <f t="shared" si="23"/>
        <v>430100</v>
      </c>
      <c r="E174" s="57" t="str">
        <f t="shared" si="23"/>
        <v>-</v>
      </c>
      <c r="F174" s="56">
        <f t="shared" si="23"/>
        <v>430100</v>
      </c>
    </row>
    <row r="175" spans="1:6" ht="15">
      <c r="A175" s="47" t="s">
        <v>80</v>
      </c>
      <c r="B175" s="48" t="s">
        <v>178</v>
      </c>
      <c r="C175" s="48" t="s">
        <v>362</v>
      </c>
      <c r="D175" s="56">
        <v>430100</v>
      </c>
      <c r="E175" s="57" t="s">
        <v>416</v>
      </c>
      <c r="F175" s="56">
        <f>D175</f>
        <v>430100</v>
      </c>
    </row>
    <row r="176" spans="1:6" ht="15">
      <c r="A176" s="47" t="s">
        <v>82</v>
      </c>
      <c r="B176" s="48" t="s">
        <v>178</v>
      </c>
      <c r="C176" s="48" t="s">
        <v>363</v>
      </c>
      <c r="D176" s="56">
        <f>D177</f>
        <v>120000</v>
      </c>
      <c r="E176" s="57" t="str">
        <f>E177</f>
        <v>-</v>
      </c>
      <c r="F176" s="56">
        <f>F177</f>
        <v>120000</v>
      </c>
    </row>
    <row r="177" spans="1:6" ht="15">
      <c r="A177" s="47" t="s">
        <v>83</v>
      </c>
      <c r="B177" s="48" t="s">
        <v>178</v>
      </c>
      <c r="C177" s="48" t="s">
        <v>364</v>
      </c>
      <c r="D177" s="56">
        <v>120000</v>
      </c>
      <c r="E177" s="57" t="s">
        <v>416</v>
      </c>
      <c r="F177" s="56">
        <f>D177</f>
        <v>120000</v>
      </c>
    </row>
    <row r="178" spans="1:6" ht="124.5" customHeight="1">
      <c r="A178" s="47" t="s">
        <v>365</v>
      </c>
      <c r="B178" s="48" t="s">
        <v>178</v>
      </c>
      <c r="C178" s="48" t="s">
        <v>366</v>
      </c>
      <c r="D178" s="56">
        <f>D179</f>
        <v>569500</v>
      </c>
      <c r="E178" s="57">
        <f>E179</f>
        <v>17375.5</v>
      </c>
      <c r="F178" s="56">
        <f>F179</f>
        <v>497124.5</v>
      </c>
    </row>
    <row r="179" spans="1:6" ht="36.75">
      <c r="A179" s="47" t="s">
        <v>109</v>
      </c>
      <c r="B179" s="48" t="s">
        <v>178</v>
      </c>
      <c r="C179" s="48" t="s">
        <v>367</v>
      </c>
      <c r="D179" s="56">
        <f>D180+D183</f>
        <v>569500</v>
      </c>
      <c r="E179" s="57">
        <f aca="true" t="shared" si="24" ref="E179:F181">E180</f>
        <v>17375.5</v>
      </c>
      <c r="F179" s="56">
        <f t="shared" si="24"/>
        <v>497124.5</v>
      </c>
    </row>
    <row r="180" spans="1:6" ht="15">
      <c r="A180" s="47" t="s">
        <v>70</v>
      </c>
      <c r="B180" s="48" t="s">
        <v>178</v>
      </c>
      <c r="C180" s="48" t="s">
        <v>368</v>
      </c>
      <c r="D180" s="56">
        <f>D181</f>
        <v>514500</v>
      </c>
      <c r="E180" s="57">
        <f t="shared" si="24"/>
        <v>17375.5</v>
      </c>
      <c r="F180" s="56">
        <f t="shared" si="24"/>
        <v>497124.5</v>
      </c>
    </row>
    <row r="181" spans="1:6" ht="15">
      <c r="A181" s="47" t="s">
        <v>76</v>
      </c>
      <c r="B181" s="48" t="s">
        <v>178</v>
      </c>
      <c r="C181" s="48" t="s">
        <v>369</v>
      </c>
      <c r="D181" s="56">
        <f>D182</f>
        <v>514500</v>
      </c>
      <c r="E181" s="57">
        <f t="shared" si="24"/>
        <v>17375.5</v>
      </c>
      <c r="F181" s="56">
        <f t="shared" si="24"/>
        <v>497124.5</v>
      </c>
    </row>
    <row r="182" spans="1:6" ht="15">
      <c r="A182" s="47" t="s">
        <v>80</v>
      </c>
      <c r="B182" s="48" t="s">
        <v>178</v>
      </c>
      <c r="C182" s="48" t="s">
        <v>370</v>
      </c>
      <c r="D182" s="56">
        <v>514500</v>
      </c>
      <c r="E182" s="57">
        <v>17375.5</v>
      </c>
      <c r="F182" s="56">
        <f>D182-E182</f>
        <v>497124.5</v>
      </c>
    </row>
    <row r="183" spans="1:6" ht="15">
      <c r="A183" s="47" t="s">
        <v>82</v>
      </c>
      <c r="B183" s="48" t="s">
        <v>178</v>
      </c>
      <c r="C183" s="48" t="s">
        <v>371</v>
      </c>
      <c r="D183" s="56">
        <f>D184</f>
        <v>55000</v>
      </c>
      <c r="E183" s="57" t="str">
        <f>E184</f>
        <v>-</v>
      </c>
      <c r="F183" s="56">
        <f>F184</f>
        <v>55000</v>
      </c>
    </row>
    <row r="184" spans="1:6" ht="15">
      <c r="A184" s="47" t="s">
        <v>83</v>
      </c>
      <c r="B184" s="48" t="s">
        <v>178</v>
      </c>
      <c r="C184" s="48" t="s">
        <v>372</v>
      </c>
      <c r="D184" s="56">
        <v>55000</v>
      </c>
      <c r="E184" s="57" t="s">
        <v>416</v>
      </c>
      <c r="F184" s="56">
        <f>D184</f>
        <v>55000</v>
      </c>
    </row>
    <row r="185" spans="1:6" ht="137.25" customHeight="1">
      <c r="A185" s="47" t="s">
        <v>373</v>
      </c>
      <c r="B185" s="48" t="s">
        <v>178</v>
      </c>
      <c r="C185" s="48" t="s">
        <v>374</v>
      </c>
      <c r="D185" s="56">
        <f aca="true" t="shared" si="25" ref="D185:E188">D186</f>
        <v>40000</v>
      </c>
      <c r="E185" s="57" t="str">
        <f t="shared" si="25"/>
        <v>-</v>
      </c>
      <c r="F185" s="57" t="s">
        <v>416</v>
      </c>
    </row>
    <row r="186" spans="1:6" ht="36.75">
      <c r="A186" s="47" t="s">
        <v>109</v>
      </c>
      <c r="B186" s="48" t="s">
        <v>178</v>
      </c>
      <c r="C186" s="48" t="s">
        <v>375</v>
      </c>
      <c r="D186" s="56">
        <f t="shared" si="25"/>
        <v>40000</v>
      </c>
      <c r="E186" s="57" t="str">
        <f t="shared" si="25"/>
        <v>-</v>
      </c>
      <c r="F186" s="57" t="s">
        <v>416</v>
      </c>
    </row>
    <row r="187" spans="1:6" ht="15">
      <c r="A187" s="47" t="s">
        <v>70</v>
      </c>
      <c r="B187" s="48" t="s">
        <v>178</v>
      </c>
      <c r="C187" s="48" t="s">
        <v>376</v>
      </c>
      <c r="D187" s="56">
        <f t="shared" si="25"/>
        <v>40000</v>
      </c>
      <c r="E187" s="57" t="str">
        <f t="shared" si="25"/>
        <v>-</v>
      </c>
      <c r="F187" s="57" t="s">
        <v>416</v>
      </c>
    </row>
    <row r="188" spans="1:6" ht="15">
      <c r="A188" s="47" t="s">
        <v>76</v>
      </c>
      <c r="B188" s="48" t="s">
        <v>178</v>
      </c>
      <c r="C188" s="48" t="s">
        <v>377</v>
      </c>
      <c r="D188" s="56">
        <f t="shared" si="25"/>
        <v>40000</v>
      </c>
      <c r="E188" s="57" t="str">
        <f t="shared" si="25"/>
        <v>-</v>
      </c>
      <c r="F188" s="57" t="s">
        <v>416</v>
      </c>
    </row>
    <row r="189" spans="1:6" ht="15">
      <c r="A189" s="47" t="s">
        <v>80</v>
      </c>
      <c r="B189" s="48" t="s">
        <v>178</v>
      </c>
      <c r="C189" s="48" t="s">
        <v>378</v>
      </c>
      <c r="D189" s="56">
        <v>40000</v>
      </c>
      <c r="E189" s="57" t="s">
        <v>416</v>
      </c>
      <c r="F189" s="57" t="s">
        <v>416</v>
      </c>
    </row>
    <row r="190" spans="1:6" ht="108.75">
      <c r="A190" s="47" t="s">
        <v>421</v>
      </c>
      <c r="B190" s="53">
        <v>200</v>
      </c>
      <c r="C190" s="49" t="s">
        <v>422</v>
      </c>
      <c r="D190" s="56">
        <f aca="true" t="shared" si="26" ref="D190:F192">D191</f>
        <v>5000</v>
      </c>
      <c r="E190" s="57" t="str">
        <f t="shared" si="26"/>
        <v>-</v>
      </c>
      <c r="F190" s="56">
        <f t="shared" si="26"/>
        <v>5000</v>
      </c>
    </row>
    <row r="191" spans="1:6" ht="24.75">
      <c r="A191" s="47" t="s">
        <v>84</v>
      </c>
      <c r="B191" s="53">
        <v>200</v>
      </c>
      <c r="C191" s="49" t="s">
        <v>423</v>
      </c>
      <c r="D191" s="56">
        <f t="shared" si="26"/>
        <v>5000</v>
      </c>
      <c r="E191" s="57" t="str">
        <f t="shared" si="26"/>
        <v>-</v>
      </c>
      <c r="F191" s="56">
        <f t="shared" si="26"/>
        <v>5000</v>
      </c>
    </row>
    <row r="192" spans="1:6" ht="15">
      <c r="A192" s="47" t="s">
        <v>70</v>
      </c>
      <c r="B192" s="53">
        <v>200</v>
      </c>
      <c r="C192" s="49" t="s">
        <v>424</v>
      </c>
      <c r="D192" s="56">
        <f t="shared" si="26"/>
        <v>5000</v>
      </c>
      <c r="E192" s="57" t="str">
        <f t="shared" si="26"/>
        <v>-</v>
      </c>
      <c r="F192" s="56">
        <f t="shared" si="26"/>
        <v>5000</v>
      </c>
    </row>
    <row r="193" spans="1:6" ht="15">
      <c r="A193" s="47" t="s">
        <v>81</v>
      </c>
      <c r="B193" s="53">
        <v>200</v>
      </c>
      <c r="C193" s="49" t="s">
        <v>425</v>
      </c>
      <c r="D193" s="56">
        <v>5000</v>
      </c>
      <c r="E193" s="57" t="s">
        <v>416</v>
      </c>
      <c r="F193" s="56">
        <f>D193</f>
        <v>5000</v>
      </c>
    </row>
    <row r="194" spans="1:6" ht="15">
      <c r="A194" s="47" t="s">
        <v>95</v>
      </c>
      <c r="B194" s="48" t="s">
        <v>178</v>
      </c>
      <c r="C194" s="48" t="s">
        <v>379</v>
      </c>
      <c r="D194" s="56">
        <f>D195</f>
        <v>2561200</v>
      </c>
      <c r="E194" s="56">
        <f>E195</f>
        <v>184696.2</v>
      </c>
      <c r="F194" s="56">
        <f aca="true" t="shared" si="27" ref="F194:F205">D194-E194</f>
        <v>2376503.8</v>
      </c>
    </row>
    <row r="195" spans="1:6" ht="15">
      <c r="A195" s="47" t="s">
        <v>96</v>
      </c>
      <c r="B195" s="48" t="s">
        <v>178</v>
      </c>
      <c r="C195" s="48" t="s">
        <v>380</v>
      </c>
      <c r="D195" s="56">
        <f>D196+D201</f>
        <v>2561200</v>
      </c>
      <c r="E195" s="56">
        <f>E196+E201</f>
        <v>184696.2</v>
      </c>
      <c r="F195" s="56">
        <f t="shared" si="27"/>
        <v>2376503.8</v>
      </c>
    </row>
    <row r="196" spans="1:6" ht="24.75">
      <c r="A196" s="47" t="s">
        <v>381</v>
      </c>
      <c r="B196" s="48" t="s">
        <v>178</v>
      </c>
      <c r="C196" s="48" t="s">
        <v>382</v>
      </c>
      <c r="D196" s="56">
        <f aca="true" t="shared" si="28" ref="D196:E199">D197</f>
        <v>586300</v>
      </c>
      <c r="E196" s="56">
        <f t="shared" si="28"/>
        <v>48647.17</v>
      </c>
      <c r="F196" s="56">
        <f t="shared" si="27"/>
        <v>537652.83</v>
      </c>
    </row>
    <row r="197" spans="1:6" ht="62.25" customHeight="1">
      <c r="A197" s="47" t="s">
        <v>105</v>
      </c>
      <c r="B197" s="48" t="s">
        <v>178</v>
      </c>
      <c r="C197" s="48" t="s">
        <v>383</v>
      </c>
      <c r="D197" s="56">
        <f t="shared" si="28"/>
        <v>586300</v>
      </c>
      <c r="E197" s="56">
        <f t="shared" si="28"/>
        <v>48647.17</v>
      </c>
      <c r="F197" s="56">
        <f t="shared" si="27"/>
        <v>537652.83</v>
      </c>
    </row>
    <row r="198" spans="1:6" ht="15">
      <c r="A198" s="47" t="s">
        <v>70</v>
      </c>
      <c r="B198" s="48" t="s">
        <v>178</v>
      </c>
      <c r="C198" s="48" t="s">
        <v>384</v>
      </c>
      <c r="D198" s="56">
        <f t="shared" si="28"/>
        <v>586300</v>
      </c>
      <c r="E198" s="56">
        <f t="shared" si="28"/>
        <v>48647.17</v>
      </c>
      <c r="F198" s="56">
        <f t="shared" si="27"/>
        <v>537652.83</v>
      </c>
    </row>
    <row r="199" spans="1:6" ht="15">
      <c r="A199" s="47" t="s">
        <v>97</v>
      </c>
      <c r="B199" s="48" t="s">
        <v>178</v>
      </c>
      <c r="C199" s="48" t="s">
        <v>385</v>
      </c>
      <c r="D199" s="56">
        <f t="shared" si="28"/>
        <v>586300</v>
      </c>
      <c r="E199" s="56">
        <f t="shared" si="28"/>
        <v>48647.17</v>
      </c>
      <c r="F199" s="56">
        <f t="shared" si="27"/>
        <v>537652.83</v>
      </c>
    </row>
    <row r="200" spans="1:6" ht="36.75">
      <c r="A200" s="47" t="s">
        <v>120</v>
      </c>
      <c r="B200" s="48" t="s">
        <v>178</v>
      </c>
      <c r="C200" s="48" t="s">
        <v>386</v>
      </c>
      <c r="D200" s="56">
        <v>586300</v>
      </c>
      <c r="E200" s="56">
        <v>48647.17</v>
      </c>
      <c r="F200" s="56">
        <f t="shared" si="27"/>
        <v>537652.83</v>
      </c>
    </row>
    <row r="201" spans="1:6" ht="24.75">
      <c r="A201" s="47" t="s">
        <v>387</v>
      </c>
      <c r="B201" s="48" t="s">
        <v>178</v>
      </c>
      <c r="C201" s="48" t="s">
        <v>388</v>
      </c>
      <c r="D201" s="56">
        <f aca="true" t="shared" si="29" ref="D201:E204">D202</f>
        <v>1974900</v>
      </c>
      <c r="E201" s="56">
        <f t="shared" si="29"/>
        <v>136049.03</v>
      </c>
      <c r="F201" s="56">
        <f t="shared" si="27"/>
        <v>1838850.97</v>
      </c>
    </row>
    <row r="202" spans="1:6" ht="62.25" customHeight="1">
      <c r="A202" s="47" t="s">
        <v>105</v>
      </c>
      <c r="B202" s="48" t="s">
        <v>178</v>
      </c>
      <c r="C202" s="48" t="s">
        <v>389</v>
      </c>
      <c r="D202" s="56">
        <f t="shared" si="29"/>
        <v>1974900</v>
      </c>
      <c r="E202" s="56">
        <f t="shared" si="29"/>
        <v>136049.03</v>
      </c>
      <c r="F202" s="56">
        <f t="shared" si="27"/>
        <v>1838850.97</v>
      </c>
    </row>
    <row r="203" spans="1:6" ht="15">
      <c r="A203" s="47" t="s">
        <v>70</v>
      </c>
      <c r="B203" s="48" t="s">
        <v>178</v>
      </c>
      <c r="C203" s="48" t="s">
        <v>390</v>
      </c>
      <c r="D203" s="56">
        <f t="shared" si="29"/>
        <v>1974900</v>
      </c>
      <c r="E203" s="56">
        <f t="shared" si="29"/>
        <v>136049.03</v>
      </c>
      <c r="F203" s="56">
        <f t="shared" si="27"/>
        <v>1838850.97</v>
      </c>
    </row>
    <row r="204" spans="1:6" ht="15">
      <c r="A204" s="47" t="s">
        <v>97</v>
      </c>
      <c r="B204" s="48" t="s">
        <v>178</v>
      </c>
      <c r="C204" s="48" t="s">
        <v>391</v>
      </c>
      <c r="D204" s="56">
        <f t="shared" si="29"/>
        <v>1974900</v>
      </c>
      <c r="E204" s="56">
        <f t="shared" si="29"/>
        <v>136049.03</v>
      </c>
      <c r="F204" s="56">
        <f t="shared" si="27"/>
        <v>1838850.97</v>
      </c>
    </row>
    <row r="205" spans="1:6" ht="36.75">
      <c r="A205" s="47" t="s">
        <v>120</v>
      </c>
      <c r="B205" s="48" t="s">
        <v>178</v>
      </c>
      <c r="C205" s="48" t="s">
        <v>392</v>
      </c>
      <c r="D205" s="56">
        <v>1974900</v>
      </c>
      <c r="E205" s="56">
        <v>136049.03</v>
      </c>
      <c r="F205" s="56">
        <f t="shared" si="27"/>
        <v>1838850.97</v>
      </c>
    </row>
    <row r="206" spans="1:6" ht="15">
      <c r="A206" s="47" t="s">
        <v>101</v>
      </c>
      <c r="B206" s="48" t="s">
        <v>178</v>
      </c>
      <c r="C206" s="48" t="s">
        <v>393</v>
      </c>
      <c r="D206" s="56">
        <f>D207</f>
        <v>24000</v>
      </c>
      <c r="E206" s="57">
        <f>E207</f>
        <v>2000</v>
      </c>
      <c r="F206" s="57">
        <f aca="true" t="shared" si="30" ref="F206:F213">D206-E206</f>
        <v>22000</v>
      </c>
    </row>
    <row r="207" spans="1:6" ht="15">
      <c r="A207" s="47" t="s">
        <v>121</v>
      </c>
      <c r="B207" s="48" t="s">
        <v>178</v>
      </c>
      <c r="C207" s="48" t="s">
        <v>394</v>
      </c>
      <c r="D207" s="56">
        <v>24000</v>
      </c>
      <c r="E207" s="57">
        <f aca="true" t="shared" si="31" ref="E207:E212">E208</f>
        <v>2000</v>
      </c>
      <c r="F207" s="57">
        <f t="shared" si="30"/>
        <v>22000</v>
      </c>
    </row>
    <row r="208" spans="1:6" ht="74.25" customHeight="1">
      <c r="A208" s="47" t="s">
        <v>477</v>
      </c>
      <c r="B208" s="48" t="s">
        <v>178</v>
      </c>
      <c r="C208" s="54" t="s">
        <v>476</v>
      </c>
      <c r="D208" s="56">
        <v>24000</v>
      </c>
      <c r="E208" s="57">
        <f t="shared" si="31"/>
        <v>2000</v>
      </c>
      <c r="F208" s="57">
        <f t="shared" si="30"/>
        <v>22000</v>
      </c>
    </row>
    <row r="209" spans="1:6" ht="140.25" customHeight="1">
      <c r="A209" s="47" t="s">
        <v>478</v>
      </c>
      <c r="B209" s="48" t="s">
        <v>178</v>
      </c>
      <c r="C209" s="54" t="s">
        <v>479</v>
      </c>
      <c r="D209" s="56">
        <v>24000</v>
      </c>
      <c r="E209" s="57">
        <f>E210</f>
        <v>2000</v>
      </c>
      <c r="F209" s="57">
        <f t="shared" si="30"/>
        <v>22000</v>
      </c>
    </row>
    <row r="210" spans="1:6" ht="15">
      <c r="A210" s="47" t="s">
        <v>115</v>
      </c>
      <c r="B210" s="48" t="s">
        <v>178</v>
      </c>
      <c r="C210" s="54" t="s">
        <v>480</v>
      </c>
      <c r="D210" s="56">
        <v>24000</v>
      </c>
      <c r="E210" s="57">
        <f t="shared" si="31"/>
        <v>2000</v>
      </c>
      <c r="F210" s="57">
        <f t="shared" si="30"/>
        <v>22000</v>
      </c>
    </row>
    <row r="211" spans="1:6" ht="15">
      <c r="A211" s="47" t="s">
        <v>70</v>
      </c>
      <c r="B211" s="48" t="s">
        <v>178</v>
      </c>
      <c r="C211" s="54" t="s">
        <v>481</v>
      </c>
      <c r="D211" s="56">
        <v>24000</v>
      </c>
      <c r="E211" s="57">
        <f t="shared" si="31"/>
        <v>2000</v>
      </c>
      <c r="F211" s="57">
        <f t="shared" si="30"/>
        <v>22000</v>
      </c>
    </row>
    <row r="212" spans="1:6" ht="15">
      <c r="A212" s="47" t="s">
        <v>116</v>
      </c>
      <c r="B212" s="48" t="s">
        <v>178</v>
      </c>
      <c r="C212" s="54" t="s">
        <v>482</v>
      </c>
      <c r="D212" s="56">
        <v>24000</v>
      </c>
      <c r="E212" s="57">
        <f t="shared" si="31"/>
        <v>2000</v>
      </c>
      <c r="F212" s="57">
        <f t="shared" si="30"/>
        <v>22000</v>
      </c>
    </row>
    <row r="213" spans="1:6" ht="38.25" customHeight="1">
      <c r="A213" s="47" t="s">
        <v>117</v>
      </c>
      <c r="B213" s="48" t="s">
        <v>178</v>
      </c>
      <c r="C213" s="54" t="s">
        <v>483</v>
      </c>
      <c r="D213" s="56">
        <v>24000</v>
      </c>
      <c r="E213" s="57">
        <v>2000</v>
      </c>
      <c r="F213" s="57">
        <f t="shared" si="30"/>
        <v>22000</v>
      </c>
    </row>
    <row r="214" spans="1:6" ht="15">
      <c r="A214" s="47" t="s">
        <v>98</v>
      </c>
      <c r="B214" s="48" t="s">
        <v>178</v>
      </c>
      <c r="C214" s="48" t="s">
        <v>395</v>
      </c>
      <c r="D214" s="56">
        <v>41000</v>
      </c>
      <c r="E214" s="57">
        <f aca="true" t="shared" si="32" ref="E214:F218">E215</f>
        <v>4280</v>
      </c>
      <c r="F214" s="56">
        <f t="shared" si="32"/>
        <v>16740</v>
      </c>
    </row>
    <row r="215" spans="1:6" ht="15">
      <c r="A215" s="47" t="s">
        <v>99</v>
      </c>
      <c r="B215" s="48" t="s">
        <v>178</v>
      </c>
      <c r="C215" s="48" t="s">
        <v>396</v>
      </c>
      <c r="D215" s="56">
        <v>41000</v>
      </c>
      <c r="E215" s="57">
        <f t="shared" si="32"/>
        <v>4280</v>
      </c>
      <c r="F215" s="56">
        <f>F216-E216</f>
        <v>16740</v>
      </c>
    </row>
    <row r="216" spans="1:6" ht="24.75">
      <c r="A216" s="47" t="s">
        <v>419</v>
      </c>
      <c r="B216" s="48" t="s">
        <v>178</v>
      </c>
      <c r="C216" s="49" t="s">
        <v>398</v>
      </c>
      <c r="D216" s="56">
        <v>25300</v>
      </c>
      <c r="E216" s="57">
        <f t="shared" si="32"/>
        <v>4280</v>
      </c>
      <c r="F216" s="56">
        <f t="shared" si="32"/>
        <v>21020</v>
      </c>
    </row>
    <row r="217" spans="1:6" ht="36.75">
      <c r="A217" s="47" t="s">
        <v>397</v>
      </c>
      <c r="B217" s="48" t="s">
        <v>178</v>
      </c>
      <c r="C217" s="48" t="s">
        <v>398</v>
      </c>
      <c r="D217" s="56">
        <v>25300</v>
      </c>
      <c r="E217" s="57">
        <f t="shared" si="32"/>
        <v>4280</v>
      </c>
      <c r="F217" s="56">
        <f t="shared" si="32"/>
        <v>21020</v>
      </c>
    </row>
    <row r="218" spans="1:6" ht="96.75" customHeight="1">
      <c r="A218" s="47" t="s">
        <v>399</v>
      </c>
      <c r="B218" s="48" t="s">
        <v>178</v>
      </c>
      <c r="C218" s="48" t="s">
        <v>400</v>
      </c>
      <c r="D218" s="56">
        <v>25300</v>
      </c>
      <c r="E218" s="57">
        <f t="shared" si="32"/>
        <v>4280</v>
      </c>
      <c r="F218" s="56">
        <f t="shared" si="32"/>
        <v>21020</v>
      </c>
    </row>
    <row r="219" spans="1:6" ht="36.75">
      <c r="A219" s="47" t="s">
        <v>109</v>
      </c>
      <c r="B219" s="48" t="s">
        <v>178</v>
      </c>
      <c r="C219" s="48" t="s">
        <v>401</v>
      </c>
      <c r="D219" s="56">
        <v>25300</v>
      </c>
      <c r="E219" s="57">
        <f>E222</f>
        <v>4280</v>
      </c>
      <c r="F219" s="56">
        <f>D219-E219</f>
        <v>21020</v>
      </c>
    </row>
    <row r="220" spans="1:6" ht="15">
      <c r="A220" s="47" t="s">
        <v>70</v>
      </c>
      <c r="B220" s="48" t="s">
        <v>178</v>
      </c>
      <c r="C220" s="48" t="s">
        <v>402</v>
      </c>
      <c r="D220" s="56">
        <f>D222</f>
        <v>25300</v>
      </c>
      <c r="E220" s="57">
        <f>E222</f>
        <v>4280</v>
      </c>
      <c r="F220" s="58">
        <f>D220-E220</f>
        <v>21020</v>
      </c>
    </row>
    <row r="221" spans="1:6" ht="15" customHeight="1" hidden="1">
      <c r="A221" s="47" t="s">
        <v>76</v>
      </c>
      <c r="B221" s="48" t="s">
        <v>178</v>
      </c>
      <c r="C221" s="48" t="s">
        <v>403</v>
      </c>
      <c r="D221" s="56">
        <v>5300</v>
      </c>
      <c r="E221" s="57">
        <v>0</v>
      </c>
      <c r="F221" s="56">
        <f>D221-E221</f>
        <v>5300</v>
      </c>
    </row>
    <row r="222" spans="1:6" ht="15">
      <c r="A222" s="47" t="s">
        <v>81</v>
      </c>
      <c r="B222" s="48" t="s">
        <v>178</v>
      </c>
      <c r="C222" s="48" t="s">
        <v>404</v>
      </c>
      <c r="D222" s="56">
        <v>25300</v>
      </c>
      <c r="E222" s="57">
        <v>4280</v>
      </c>
      <c r="F222" s="56">
        <f>D222-E222</f>
        <v>21020</v>
      </c>
    </row>
    <row r="223" spans="1:6" ht="24.75">
      <c r="A223" s="47" t="s">
        <v>405</v>
      </c>
      <c r="B223" s="48" t="s">
        <v>178</v>
      </c>
      <c r="C223" s="48" t="s">
        <v>406</v>
      </c>
      <c r="D223" s="56">
        <v>15700</v>
      </c>
      <c r="E223" s="57" t="str">
        <f aca="true" t="shared" si="33" ref="E223:F226">E224</f>
        <v>-</v>
      </c>
      <c r="F223" s="56">
        <f t="shared" si="33"/>
        <v>15700</v>
      </c>
    </row>
    <row r="224" spans="1:6" ht="84.75" customHeight="1">
      <c r="A224" s="47" t="s">
        <v>407</v>
      </c>
      <c r="B224" s="48" t="s">
        <v>178</v>
      </c>
      <c r="C224" s="48" t="s">
        <v>408</v>
      </c>
      <c r="D224" s="56">
        <v>15700</v>
      </c>
      <c r="E224" s="57" t="str">
        <f t="shared" si="33"/>
        <v>-</v>
      </c>
      <c r="F224" s="56">
        <f t="shared" si="33"/>
        <v>15700</v>
      </c>
    </row>
    <row r="225" spans="1:6" ht="36.75">
      <c r="A225" s="47" t="s">
        <v>109</v>
      </c>
      <c r="B225" s="48" t="s">
        <v>178</v>
      </c>
      <c r="C225" s="48" t="s">
        <v>409</v>
      </c>
      <c r="D225" s="56">
        <v>15700</v>
      </c>
      <c r="E225" s="57" t="str">
        <f t="shared" si="33"/>
        <v>-</v>
      </c>
      <c r="F225" s="56">
        <f t="shared" si="33"/>
        <v>15700</v>
      </c>
    </row>
    <row r="226" spans="1:6" ht="15">
      <c r="A226" s="47" t="s">
        <v>82</v>
      </c>
      <c r="B226" s="48" t="s">
        <v>178</v>
      </c>
      <c r="C226" s="48" t="s">
        <v>410</v>
      </c>
      <c r="D226" s="56">
        <v>15700</v>
      </c>
      <c r="E226" s="57" t="str">
        <f t="shared" si="33"/>
        <v>-</v>
      </c>
      <c r="F226" s="56">
        <f t="shared" si="33"/>
        <v>15700</v>
      </c>
    </row>
    <row r="227" spans="1:6" ht="15">
      <c r="A227" s="47" t="s">
        <v>83</v>
      </c>
      <c r="B227" s="48" t="s">
        <v>178</v>
      </c>
      <c r="C227" s="48" t="s">
        <v>411</v>
      </c>
      <c r="D227" s="56">
        <v>15700</v>
      </c>
      <c r="E227" s="57" t="s">
        <v>416</v>
      </c>
      <c r="F227" s="56">
        <f>D227</f>
        <v>15700</v>
      </c>
    </row>
    <row r="228" spans="1:6" ht="24.75">
      <c r="A228" s="47" t="s">
        <v>412</v>
      </c>
      <c r="B228" s="48" t="s">
        <v>413</v>
      </c>
      <c r="C228" s="48"/>
      <c r="D228" s="57" t="s">
        <v>416</v>
      </c>
      <c r="E228" s="56">
        <v>-45687.55</v>
      </c>
      <c r="F228" s="56"/>
    </row>
    <row r="229" spans="1:6" ht="15">
      <c r="A229" s="51"/>
      <c r="B229" s="52"/>
      <c r="C229" s="52"/>
      <c r="D229" s="52"/>
      <c r="E229" s="52"/>
      <c r="F229" s="52"/>
    </row>
  </sheetData>
  <sheetProtection/>
  <printOptions/>
  <pageMargins left="0.2" right="0.2" top="0.2" bottom="0.2" header="0.2" footer="0.2"/>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F45"/>
  <sheetViews>
    <sheetView zoomScalePageLayoutView="0" workbookViewId="0" topLeftCell="A7">
      <selection activeCell="D23" sqref="D23"/>
    </sheetView>
  </sheetViews>
  <sheetFormatPr defaultColWidth="9.140625" defaultRowHeight="15"/>
  <cols>
    <col min="1" max="1" width="26.421875" style="0" customWidth="1"/>
    <col min="2" max="2" width="6.57421875" style="0" customWidth="1"/>
    <col min="3" max="3" width="26.140625" style="0" customWidth="1"/>
    <col min="4" max="4" width="13.00390625" style="0" customWidth="1"/>
    <col min="5" max="5" width="12.57421875" style="0" customWidth="1"/>
    <col min="6" max="6" width="13.8515625" style="0" customWidth="1"/>
  </cols>
  <sheetData>
    <row r="1" spans="1:6" ht="15">
      <c r="A1" s="60"/>
      <c r="B1" s="61"/>
      <c r="C1" s="62"/>
      <c r="D1" s="63"/>
      <c r="E1" s="63" t="s">
        <v>427</v>
      </c>
      <c r="F1" s="62"/>
    </row>
    <row r="2" spans="1:6" ht="4.5" customHeight="1">
      <c r="A2" s="64"/>
      <c r="B2" s="65"/>
      <c r="C2" s="66"/>
      <c r="D2" s="67"/>
      <c r="E2" s="67"/>
      <c r="F2" s="67"/>
    </row>
    <row r="3" spans="1:6" ht="15">
      <c r="A3" s="68" t="s">
        <v>428</v>
      </c>
      <c r="C3" s="69"/>
      <c r="D3" s="70"/>
      <c r="F3" s="63"/>
    </row>
    <row r="4" spans="1:6" ht="54" customHeight="1">
      <c r="A4" s="71"/>
      <c r="B4" s="72"/>
      <c r="C4" s="73"/>
      <c r="D4" s="74"/>
      <c r="E4" s="74"/>
      <c r="F4" s="75"/>
    </row>
    <row r="5" spans="1:6" ht="15">
      <c r="A5" s="76"/>
      <c r="B5" s="77" t="s">
        <v>14</v>
      </c>
      <c r="C5" s="78" t="s">
        <v>51</v>
      </c>
      <c r="D5" s="79" t="s">
        <v>52</v>
      </c>
      <c r="E5" s="80"/>
      <c r="F5" s="81" t="s">
        <v>17</v>
      </c>
    </row>
    <row r="6" spans="1:6" ht="15">
      <c r="A6" s="77" t="s">
        <v>18</v>
      </c>
      <c r="B6" s="77" t="s">
        <v>19</v>
      </c>
      <c r="C6" s="78" t="s">
        <v>53</v>
      </c>
      <c r="D6" s="79" t="s">
        <v>21</v>
      </c>
      <c r="E6" s="79" t="s">
        <v>22</v>
      </c>
      <c r="F6" s="82" t="s">
        <v>23</v>
      </c>
    </row>
    <row r="7" spans="1:6" ht="15">
      <c r="A7" s="76"/>
      <c r="B7" s="77" t="s">
        <v>24</v>
      </c>
      <c r="C7" s="81" t="s">
        <v>54</v>
      </c>
      <c r="D7" s="79" t="s">
        <v>23</v>
      </c>
      <c r="E7" s="78"/>
      <c r="F7" s="81"/>
    </row>
    <row r="8" spans="1:6" ht="15">
      <c r="A8" s="77"/>
      <c r="B8" s="77"/>
      <c r="C8" s="78" t="s">
        <v>20</v>
      </c>
      <c r="D8" s="79"/>
      <c r="E8" s="79"/>
      <c r="F8" s="82"/>
    </row>
    <row r="9" spans="1:6" ht="15">
      <c r="A9" s="77"/>
      <c r="B9" s="77"/>
      <c r="C9" s="81" t="s">
        <v>25</v>
      </c>
      <c r="D9" s="79"/>
      <c r="E9" s="79"/>
      <c r="F9" s="82"/>
    </row>
    <row r="10" spans="1:6" ht="15.75" thickBot="1">
      <c r="A10" s="83">
        <v>1</v>
      </c>
      <c r="B10" s="84">
        <v>2</v>
      </c>
      <c r="C10" s="84">
        <v>3</v>
      </c>
      <c r="D10" s="85" t="s">
        <v>26</v>
      </c>
      <c r="E10" s="85" t="s">
        <v>27</v>
      </c>
      <c r="F10" s="86" t="s">
        <v>28</v>
      </c>
    </row>
    <row r="11" spans="1:6" ht="23.25">
      <c r="A11" s="87" t="s">
        <v>429</v>
      </c>
      <c r="B11" s="88" t="s">
        <v>55</v>
      </c>
      <c r="C11" s="89" t="s">
        <v>430</v>
      </c>
      <c r="D11" s="90">
        <f>D22</f>
        <v>700000</v>
      </c>
      <c r="E11" s="91">
        <f>E22</f>
        <v>45687.55000000005</v>
      </c>
      <c r="F11" s="92">
        <f>F22</f>
        <v>45687.55000000005</v>
      </c>
    </row>
    <row r="12" spans="1:6" ht="15">
      <c r="A12" s="93" t="s">
        <v>431</v>
      </c>
      <c r="B12" s="94"/>
      <c r="C12" s="95"/>
      <c r="D12" s="96"/>
      <c r="E12" s="97"/>
      <c r="F12" s="98"/>
    </row>
    <row r="13" spans="1:6" ht="23.25">
      <c r="A13" s="87" t="s">
        <v>432</v>
      </c>
      <c r="B13" s="99" t="s">
        <v>433</v>
      </c>
      <c r="C13" s="100" t="s">
        <v>430</v>
      </c>
      <c r="D13" s="90" t="s">
        <v>416</v>
      </c>
      <c r="E13" s="90" t="s">
        <v>416</v>
      </c>
      <c r="F13" s="90" t="s">
        <v>416</v>
      </c>
    </row>
    <row r="14" spans="1:6" ht="15">
      <c r="A14" s="93" t="s">
        <v>434</v>
      </c>
      <c r="B14" s="94"/>
      <c r="C14" s="96"/>
      <c r="D14" s="96"/>
      <c r="E14" s="97"/>
      <c r="F14" s="98"/>
    </row>
    <row r="15" spans="1:6" ht="15">
      <c r="A15" s="87"/>
      <c r="B15" s="103"/>
      <c r="C15" s="100"/>
      <c r="D15" s="100"/>
      <c r="E15" s="101"/>
      <c r="F15" s="102"/>
    </row>
    <row r="16" spans="1:6" ht="15">
      <c r="A16" s="87"/>
      <c r="B16" s="104"/>
      <c r="C16" s="100"/>
      <c r="D16" s="90" t="s">
        <v>416</v>
      </c>
      <c r="E16" s="90" t="s">
        <v>416</v>
      </c>
      <c r="F16" s="90" t="s">
        <v>416</v>
      </c>
    </row>
    <row r="17" spans="1:6" ht="23.25">
      <c r="A17" s="87" t="s">
        <v>435</v>
      </c>
      <c r="B17" s="105" t="s">
        <v>56</v>
      </c>
      <c r="C17" s="100" t="s">
        <v>430</v>
      </c>
      <c r="D17" s="90" t="s">
        <v>416</v>
      </c>
      <c r="E17" s="90" t="s">
        <v>416</v>
      </c>
      <c r="F17" s="90" t="s">
        <v>416</v>
      </c>
    </row>
    <row r="18" spans="1:6" ht="15">
      <c r="A18" s="93" t="s">
        <v>434</v>
      </c>
      <c r="B18" s="94"/>
      <c r="C18" s="96"/>
      <c r="D18" s="96"/>
      <c r="E18" s="97"/>
      <c r="F18" s="98"/>
    </row>
    <row r="19" spans="1:6" ht="15">
      <c r="A19" s="87"/>
      <c r="B19" s="99"/>
      <c r="C19" s="100"/>
      <c r="D19" s="90" t="s">
        <v>416</v>
      </c>
      <c r="E19" s="90" t="s">
        <v>416</v>
      </c>
      <c r="F19" s="90" t="s">
        <v>416</v>
      </c>
    </row>
    <row r="20" spans="1:6" ht="15">
      <c r="A20" s="87"/>
      <c r="B20" s="99"/>
      <c r="C20" s="100"/>
      <c r="D20" s="90" t="s">
        <v>416</v>
      </c>
      <c r="E20" s="90" t="s">
        <v>416</v>
      </c>
      <c r="F20" s="90" t="s">
        <v>416</v>
      </c>
    </row>
    <row r="21" spans="1:6" ht="15">
      <c r="A21" s="87"/>
      <c r="B21" s="99"/>
      <c r="C21" s="100"/>
      <c r="D21" s="90" t="s">
        <v>416</v>
      </c>
      <c r="E21" s="90" t="s">
        <v>416</v>
      </c>
      <c r="F21" s="90" t="s">
        <v>416</v>
      </c>
    </row>
    <row r="22" spans="1:6" ht="15">
      <c r="A22" s="87" t="s">
        <v>436</v>
      </c>
      <c r="B22" s="105" t="s">
        <v>414</v>
      </c>
      <c r="C22" s="106" t="s">
        <v>437</v>
      </c>
      <c r="D22" s="90">
        <f>D23+D27</f>
        <v>700000</v>
      </c>
      <c r="E22" s="90">
        <f>E23+E27</f>
        <v>45687.55000000005</v>
      </c>
      <c r="F22" s="107">
        <f>E22</f>
        <v>45687.55000000005</v>
      </c>
    </row>
    <row r="23" spans="1:6" ht="23.25">
      <c r="A23" s="87" t="s">
        <v>438</v>
      </c>
      <c r="B23" s="105" t="s">
        <v>415</v>
      </c>
      <c r="C23" s="106" t="s">
        <v>439</v>
      </c>
      <c r="D23" s="90">
        <f aca="true" t="shared" si="0" ref="D23:E25">D24</f>
        <v>-9259600</v>
      </c>
      <c r="E23" s="90">
        <f t="shared" si="0"/>
        <v>-651393.46</v>
      </c>
      <c r="F23" s="102" t="s">
        <v>57</v>
      </c>
    </row>
    <row r="24" spans="1:6" ht="23.25">
      <c r="A24" s="108" t="s">
        <v>440</v>
      </c>
      <c r="B24" s="109">
        <v>710</v>
      </c>
      <c r="C24" s="106" t="s">
        <v>441</v>
      </c>
      <c r="D24" s="110">
        <f t="shared" si="0"/>
        <v>-9259600</v>
      </c>
      <c r="E24" s="110">
        <f t="shared" si="0"/>
        <v>-651393.46</v>
      </c>
      <c r="F24" s="102" t="s">
        <v>57</v>
      </c>
    </row>
    <row r="25" spans="1:6" ht="23.25">
      <c r="A25" s="108" t="s">
        <v>442</v>
      </c>
      <c r="B25" s="109">
        <v>710</v>
      </c>
      <c r="C25" s="106" t="s">
        <v>443</v>
      </c>
      <c r="D25" s="110">
        <f t="shared" si="0"/>
        <v>-9259600</v>
      </c>
      <c r="E25" s="110">
        <f t="shared" si="0"/>
        <v>-651393.46</v>
      </c>
      <c r="F25" s="102" t="s">
        <v>57</v>
      </c>
    </row>
    <row r="26" spans="1:6" ht="14.25" customHeight="1">
      <c r="A26" s="111" t="s">
        <v>444</v>
      </c>
      <c r="B26" s="109">
        <v>710</v>
      </c>
      <c r="C26" s="106" t="s">
        <v>445</v>
      </c>
      <c r="D26" s="110">
        <v>-9259600</v>
      </c>
      <c r="E26" s="110">
        <v>-651393.46</v>
      </c>
      <c r="F26" s="110" t="s">
        <v>57</v>
      </c>
    </row>
    <row r="27" spans="1:6" ht="14.25" customHeight="1">
      <c r="A27" s="108" t="s">
        <v>446</v>
      </c>
      <c r="B27" s="109">
        <v>720</v>
      </c>
      <c r="C27" s="106" t="s">
        <v>447</v>
      </c>
      <c r="D27" s="112">
        <f aca="true" t="shared" si="1" ref="D27:E29">D28</f>
        <v>9959600</v>
      </c>
      <c r="E27" s="112">
        <f t="shared" si="1"/>
        <v>697081.01</v>
      </c>
      <c r="F27" s="107" t="s">
        <v>57</v>
      </c>
    </row>
    <row r="28" spans="1:6" ht="14.25" customHeight="1">
      <c r="A28" s="108" t="s">
        <v>448</v>
      </c>
      <c r="B28" s="109">
        <v>720</v>
      </c>
      <c r="C28" s="106" t="s">
        <v>449</v>
      </c>
      <c r="D28" s="110">
        <f t="shared" si="1"/>
        <v>9959600</v>
      </c>
      <c r="E28" s="110">
        <f t="shared" si="1"/>
        <v>697081.01</v>
      </c>
      <c r="F28" s="110" t="s">
        <v>57</v>
      </c>
    </row>
    <row r="29" spans="1:6" ht="14.25" customHeight="1">
      <c r="A29" s="108" t="s">
        <v>450</v>
      </c>
      <c r="B29" s="109">
        <v>720</v>
      </c>
      <c r="C29" s="106" t="s">
        <v>451</v>
      </c>
      <c r="D29" s="110">
        <f t="shared" si="1"/>
        <v>9959600</v>
      </c>
      <c r="E29" s="110">
        <f t="shared" si="1"/>
        <v>697081.01</v>
      </c>
      <c r="F29" s="110" t="s">
        <v>57</v>
      </c>
    </row>
    <row r="30" spans="1:6" ht="14.25" customHeight="1">
      <c r="A30" s="113" t="s">
        <v>58</v>
      </c>
      <c r="B30" s="109">
        <v>720</v>
      </c>
      <c r="C30" s="106" t="s">
        <v>452</v>
      </c>
      <c r="D30" s="110">
        <v>9959600</v>
      </c>
      <c r="E30" s="110">
        <v>697081.01</v>
      </c>
      <c r="F30" s="110" t="s">
        <v>57</v>
      </c>
    </row>
    <row r="31" spans="1:6" ht="15.75" thickBot="1">
      <c r="A31" s="114"/>
      <c r="B31" s="115"/>
      <c r="C31" s="116"/>
      <c r="D31" s="116"/>
      <c r="E31" s="116"/>
      <c r="F31" s="117" t="s">
        <v>57</v>
      </c>
    </row>
    <row r="32" spans="1:6" ht="35.25" customHeight="1">
      <c r="A32" s="93" t="s">
        <v>459</v>
      </c>
      <c r="B32" s="118"/>
      <c r="C32" s="62" t="s">
        <v>460</v>
      </c>
      <c r="D32" s="62"/>
      <c r="E32" s="62"/>
      <c r="F32" s="62"/>
    </row>
    <row r="33" spans="1:6" ht="12.75" customHeight="1" hidden="1">
      <c r="A33" s="64" t="s">
        <v>453</v>
      </c>
      <c r="B33" s="118"/>
      <c r="C33" s="62" t="s">
        <v>454</v>
      </c>
      <c r="D33" s="62"/>
      <c r="E33" s="62"/>
      <c r="F33" s="62"/>
    </row>
    <row r="34" spans="1:6" ht="16.5" customHeight="1">
      <c r="A34" s="69" t="s">
        <v>461</v>
      </c>
      <c r="B34" s="118"/>
      <c r="C34" s="62"/>
      <c r="D34" s="62"/>
      <c r="E34" s="62"/>
      <c r="F34" s="62"/>
    </row>
    <row r="35" spans="1:6" ht="20.25" customHeight="1">
      <c r="A35" s="64" t="s">
        <v>455</v>
      </c>
      <c r="B35" s="118"/>
      <c r="C35" s="62" t="s">
        <v>457</v>
      </c>
      <c r="D35" s="62"/>
      <c r="E35" s="62"/>
      <c r="F35" s="62"/>
    </row>
    <row r="36" spans="1:6" ht="15">
      <c r="A36" s="69" t="s">
        <v>59</v>
      </c>
      <c r="B36" s="118"/>
      <c r="C36" s="62"/>
      <c r="D36" s="62"/>
      <c r="E36" s="62"/>
      <c r="F36" s="62"/>
    </row>
    <row r="37" spans="1:6" ht="15">
      <c r="A37" s="69" t="s">
        <v>456</v>
      </c>
      <c r="B37" s="118"/>
      <c r="C37" s="62" t="s">
        <v>458</v>
      </c>
      <c r="D37" s="62"/>
      <c r="E37" s="62"/>
      <c r="F37" s="62"/>
    </row>
    <row r="38" spans="1:6" ht="15">
      <c r="A38" s="69" t="s">
        <v>60</v>
      </c>
      <c r="B38" s="118"/>
      <c r="C38" s="62"/>
      <c r="D38" s="62"/>
      <c r="E38" s="62"/>
      <c r="F38" s="62"/>
    </row>
    <row r="39" spans="1:6" ht="15">
      <c r="A39" s="69"/>
      <c r="B39" s="118"/>
      <c r="C39" s="62"/>
      <c r="D39" s="62"/>
      <c r="E39" s="62"/>
      <c r="F39" s="62"/>
    </row>
    <row r="40" spans="1:6" ht="15">
      <c r="A40" s="69" t="s">
        <v>503</v>
      </c>
      <c r="B40" s="118"/>
      <c r="C40" s="62"/>
      <c r="D40" s="62"/>
      <c r="E40" s="62"/>
      <c r="F40" s="62"/>
    </row>
    <row r="41" spans="1:6" ht="15">
      <c r="A41" s="93"/>
      <c r="B41" s="118"/>
      <c r="C41" s="62"/>
      <c r="D41" s="62"/>
      <c r="E41" s="62"/>
      <c r="F41" s="62"/>
    </row>
    <row r="42" spans="1:6" ht="15">
      <c r="A42" s="93"/>
      <c r="B42" s="118"/>
      <c r="C42" s="62"/>
      <c r="D42" s="62"/>
      <c r="E42" s="62"/>
      <c r="F42" s="62"/>
    </row>
    <row r="43" spans="1:6" ht="15">
      <c r="A43" s="93"/>
      <c r="B43" s="118"/>
      <c r="C43" s="62"/>
      <c r="D43" s="62"/>
      <c r="E43" s="62"/>
      <c r="F43" s="62"/>
    </row>
    <row r="44" spans="1:6" ht="15">
      <c r="A44" s="93"/>
      <c r="B44" s="118"/>
      <c r="C44" s="62"/>
      <c r="D44" s="62"/>
      <c r="E44" s="62"/>
      <c r="F44" s="62"/>
    </row>
    <row r="45" spans="1:6" ht="15">
      <c r="A45" s="93"/>
      <c r="B45" s="118"/>
      <c r="C45" s="62"/>
      <c r="D45" s="62"/>
      <c r="E45" s="62"/>
      <c r="F45" s="62"/>
    </row>
  </sheetData>
  <sheetProtection/>
  <printOptions/>
  <pageMargins left="0.31496062992125984" right="0.1968503937007874" top="0.2755905511811024" bottom="0.1968503937007874" header="0.31496062992125984" footer="0.1968503937007874"/>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2015-04-08T12:58:35Z</dcterms:modified>
  <cp:category/>
  <cp:version/>
  <cp:contentType/>
  <cp:contentStatus/>
</cp:coreProperties>
</file>