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0"/>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<sst xmlns="http://schemas.openxmlformats.org/spreadsheetml/2006/main" count="1145" uniqueCount="589">
  <si>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</si>
  <si>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</si>
  <si>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</si>
  <si>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</si>
  <si>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</si>
  <si>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</si>
  <si>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</si>
  <si>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</si>
  <si>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</si>
  <si>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</si>
  <si>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</si>
  <si>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</si>
  <si>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</si>
  <si>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</si>
  <si>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</si>
  <si>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</si>
  <si>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</si>
  <si>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</si>
  <si>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</si>
  <si>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</si>
  <si>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</si>
  <si>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</si>
  <si>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</si>
  <si>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</si>
  <si>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</si>
  <si>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</si>
  <si>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</si>
  <si>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</si>
  <si>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</si>
  <si>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</si>
  <si>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</si>
  <si>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</si>
  <si>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</si>
  <si>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</si>
  <si>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</si>
  <si>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</si>
  <si>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</si>
  <si>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</si>
  <si>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</si>
  <si>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</si>
  <si>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</si>
  <si>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</si>
  <si>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</si>
  <si>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</si>
  <si>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</si>
  <si>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</si>
  <si>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</si>
  <si>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</si>
  <si>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</si>
  <si>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</si>
  <si>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</si>
  <si>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</si>
  <si>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</si>
  <si>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</si>
  <si>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</si>
  <si>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</si>
  <si>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</si>
  <si>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</si>
  <si>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</si>
  <si>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</si>
  <si>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</si>
  <si>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</si>
  <si>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</si>
  <si>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</si>
  <si>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</si>
  <si>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</si>
  <si>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3. Источники финансирования дефицита бюджета</t>
  </si>
  <si>
    <t xml:space="preserve">Код источника </t>
  </si>
  <si>
    <t>Утвержденные</t>
  </si>
  <si>
    <t>финансирования</t>
  </si>
  <si>
    <t xml:space="preserve">дефицита бюджета </t>
  </si>
  <si>
    <t>500</t>
  </si>
  <si>
    <t>620</t>
  </si>
  <si>
    <t>х</t>
  </si>
  <si>
    <t>Увеличение остатков средств бюджетов</t>
  </si>
  <si>
    <t>000 01 05 00 00 00 0000 500</t>
  </si>
  <si>
    <t>Увеличение прочих остатков средств бюджетов</t>
  </si>
  <si>
    <t>000 01 05 02 00 00 0000 500</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</si>
  <si>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</si>
  <si>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</si>
  <si>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</si>
  <si>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</si>
  <si>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</si>
  <si>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</si>
  <si>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</si>
  <si>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</si>
  <si>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</si>
  <si>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</si>
  <si>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</si>
  <si>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</si>
  <si>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</si>
  <si>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</si>
  <si>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</si>
  <si>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</si>
  <si>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</si>
  <si>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</si>
  <si>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</si>
  <si>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</si>
  <si>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</si>
  <si>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</si>
  <si>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</si>
  <si>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</si>
  <si>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</si>
  <si>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</si>
  <si>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</si>
  <si>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</si>
  <si>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</si>
  <si>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</si>
  <si>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</si>
  <si>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</si>
  <si>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</si>
  <si>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</si>
  <si>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</si>
  <si>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</si>
  <si>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</si>
  <si>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</si>
  <si>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</si>
  <si>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</si>
  <si>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</si>
  <si>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</si>
  <si>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</si>
  <si>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</si>
  <si>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</si>
  <si>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</si>
  <si>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</si>
  <si>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</si>
  <si>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</si>
  <si>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</si>
  <si>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</si>
  <si>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</si>
  <si>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</si>
  <si>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</si>
  <si>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</si>
  <si>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</si>
  <si>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Руководитель финансово-   __________________      Т.А.Шубина</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</si>
  <si>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</si>
  <si>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</si>
  <si>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</si>
  <si>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</si>
  <si>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</si>
  <si>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</si>
  <si>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</si>
  <si>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</si>
  <si>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</si>
  <si>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</si>
  <si>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</si>
  <si>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</si>
  <si>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</si>
  <si>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</si>
  <si>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</si>
  <si>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</si>
  <si>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</si>
  <si>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</si>
  <si>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</si>
  <si>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</si>
  <si>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</si>
  <si>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</si>
  <si>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</si>
  <si>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</si>
  <si>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020</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</si>
  <si>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</si>
  <si>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</si>
  <si>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</si>
  <si>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</si>
  <si>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</si>
  <si>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</si>
  <si>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</si>
  <si>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</si>
  <si>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</si>
  <si>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</si>
  <si>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</si>
  <si>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</si>
  <si>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</si>
  <si>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</si>
  <si>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</si>
  <si>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</si>
  <si>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</si>
  <si>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</si>
  <si>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</si>
  <si>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</si>
  <si>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</si>
  <si>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</si>
  <si>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</si>
  <si>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</si>
  <si>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</si>
  <si>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</si>
  <si>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</si>
  <si>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</si>
  <si>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</si>
  <si>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</si>
  <si>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</si>
  <si>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</si>
  <si>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</si>
  <si>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</si>
  <si>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</si>
  <si>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</si>
  <si>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</si>
  <si>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</si>
  <si>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</si>
  <si>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</si>
  <si>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</si>
  <si>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</si>
  <si>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</si>
  <si>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</si>
  <si>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</si>
  <si>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</si>
  <si>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</si>
  <si>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</si>
  <si>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</si>
  <si>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</si>
  <si>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</si>
  <si>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</si>
  <si>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</si>
  <si>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</si>
  <si>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Доходцы от продажи земельных участков, государственная собственность на которые не разграниченна и которые расположены в границах поселений</t>
  </si>
  <si>
    <t>000 1 14 06013 00 0000 430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</si>
  <si>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</si>
  <si>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</si>
  <si>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</si>
  <si>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</si>
  <si>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</si>
  <si>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</si>
  <si>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</si>
  <si>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</si>
  <si>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</si>
  <si>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</si>
  <si>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</si>
  <si>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</si>
  <si>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</si>
  <si>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</si>
  <si>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</si>
  <si>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</si>
  <si>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</si>
  <si>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</si>
  <si>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</si>
  <si>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</si>
  <si>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</si>
  <si>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</si>
  <si>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</si>
  <si>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</si>
  <si>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</si>
  <si>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</si>
  <si>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</si>
  <si>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</si>
  <si>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</si>
  <si>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</si>
  <si>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</si>
  <si>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</si>
  <si>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</si>
  <si>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</si>
  <si>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</si>
  <si>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</si>
  <si>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</si>
  <si>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</si>
  <si>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</si>
  <si>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</si>
  <si>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</si>
  <si>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</si>
  <si>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</si>
  <si>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</si>
  <si>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</si>
  <si>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</si>
  <si>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</si>
  <si>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</si>
  <si>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</si>
  <si>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</si>
  <si>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</si>
  <si>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</si>
  <si>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</si>
  <si>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</si>
  <si>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</si>
  <si>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</si>
  <si>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</si>
  <si>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</si>
  <si>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</si>
  <si>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</si>
  <si>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</si>
  <si>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</si>
  <si>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</si>
  <si>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</si>
  <si>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</si>
  <si>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</si>
  <si>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</si>
  <si>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</si>
  <si>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</si>
  <si>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</si>
  <si>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</si>
  <si>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</si>
  <si>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</si>
  <si>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</si>
  <si>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</si>
  <si>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</si>
  <si>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</si>
  <si>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</si>
  <si>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</si>
  <si>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</si>
  <si>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</si>
  <si>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</si>
  <si>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</si>
  <si>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</si>
  <si>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</si>
  <si>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</si>
  <si>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</si>
  <si>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</si>
  <si>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</si>
  <si>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</si>
  <si>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</si>
  <si>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</si>
  <si>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</si>
  <si>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</si>
  <si>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</si>
  <si>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</si>
  <si>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</si>
  <si>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</si>
  <si>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</si>
  <si>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</si>
  <si>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</si>
  <si>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</si>
  <si>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</si>
  <si>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</si>
  <si>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</si>
  <si>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</si>
  <si>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</si>
  <si>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</si>
  <si>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</si>
  <si>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</si>
  <si>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</si>
  <si>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</si>
  <si>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</si>
  <si>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</si>
  <si>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</si>
  <si>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</si>
  <si>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</si>
  <si>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</si>
  <si>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</si>
  <si>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</si>
  <si>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</si>
  <si>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</si>
  <si>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</si>
  <si>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</si>
  <si>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</si>
  <si>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</si>
  <si>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</si>
  <si>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</si>
  <si>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</si>
  <si>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</si>
  <si>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</si>
  <si>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</si>
  <si>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</si>
  <si>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</si>
  <si>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</si>
  <si>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</si>
  <si>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</si>
  <si>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</si>
  <si>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</si>
  <si>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</si>
  <si>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</si>
  <si>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</si>
  <si>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</si>
  <si>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</si>
  <si>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</si>
  <si>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</si>
  <si>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</si>
  <si>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</si>
  <si>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</si>
  <si>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</si>
  <si>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</si>
  <si>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</si>
  <si>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</si>
  <si>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</si>
  <si>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</si>
  <si>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</si>
  <si>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</si>
  <si>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</si>
  <si>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</si>
  <si>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</si>
  <si>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</si>
  <si>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</si>
  <si>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</si>
  <si>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</si>
  <si>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</si>
  <si>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</si>
  <si>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</si>
  <si>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</si>
  <si>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</si>
  <si>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</si>
  <si>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</si>
  <si>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</si>
  <si>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</si>
  <si>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</si>
  <si>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</si>
  <si>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</si>
  <si>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</si>
  <si>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</si>
  <si>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951 0309 0332005 244 226</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</si>
  <si>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</si>
  <si>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</si>
  <si>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</si>
  <si>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</si>
  <si>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</si>
  <si>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</si>
  <si>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</si>
  <si>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</si>
  <si>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</si>
  <si>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</si>
  <si>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</si>
  <si>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</si>
  <si>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</si>
  <si>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</si>
  <si>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</si>
  <si>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</si>
  <si>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</si>
  <si>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</si>
  <si>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</si>
  <si>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</si>
  <si>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</si>
  <si>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</si>
  <si>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</si>
  <si>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</si>
  <si>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</si>
  <si>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</si>
  <si>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</si>
  <si>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</si>
  <si>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</si>
  <si>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</si>
  <si>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</si>
  <si>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</si>
  <si>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</si>
  <si>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</si>
  <si>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</si>
  <si>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</si>
  <si>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</si>
  <si>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</si>
  <si>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</si>
  <si>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</si>
  <si>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</si>
  <si>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</si>
  <si>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</si>
  <si>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</si>
  <si>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</si>
  <si>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</si>
  <si>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</si>
  <si>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</si>
  <si>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</si>
  <si>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</si>
  <si>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</si>
  <si>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</si>
  <si>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</si>
  <si>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</si>
  <si>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</si>
  <si>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</si>
  <si>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</si>
  <si>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</si>
  <si>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</si>
  <si>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</si>
  <si>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</si>
  <si>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</si>
  <si>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</si>
  <si>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</si>
  <si>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</si>
  <si>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</si>
  <si>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</si>
  <si>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</si>
  <si>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</si>
  <si>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</si>
  <si>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</si>
  <si>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</si>
  <si>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</si>
  <si>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</si>
  <si>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</si>
  <si>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</si>
  <si>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</si>
  <si>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</si>
  <si>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</si>
  <si>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</si>
  <si>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</si>
  <si>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</si>
  <si>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</si>
  <si>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</si>
  <si>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</si>
  <si>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</si>
  <si>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</si>
  <si>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</si>
  <si>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</si>
  <si>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</si>
  <si>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</si>
  <si>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</si>
  <si>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</si>
  <si>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</si>
  <si>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</si>
  <si>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</si>
  <si>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</si>
  <si>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</si>
  <si>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</si>
  <si>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</si>
  <si>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</si>
  <si>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</si>
  <si>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</si>
  <si>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</si>
  <si>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</si>
  <si>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</si>
  <si>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</si>
  <si>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</si>
  <si>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</si>
  <si>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</si>
  <si>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</si>
  <si>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</si>
  <si>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</si>
  <si>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</si>
  <si>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</si>
  <si>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</si>
  <si>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</si>
  <si>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</si>
  <si>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</si>
  <si>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</si>
  <si>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</si>
  <si>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Источники финансирования дефицита бюджетов - всего</t>
  </si>
  <si>
    <t>ИСТОЧНИКИ ВНЕШНЕГО ФИНАНСИРОВАНИЯ ДЕФИЦИТОВ БЮДЖЕТОВ</t>
  </si>
  <si>
    <t>Изменение остатков средств на счетах по учету средств бюджета</t>
  </si>
  <si>
    <t>700</t>
  </si>
  <si>
    <t>000 01 05 00 00 00 0000 000</t>
  </si>
  <si>
    <t>710</t>
  </si>
  <si>
    <t>Увеличение прочих остатков денежных средств бюджетов</t>
  </si>
  <si>
    <t>Увеличение прочих остатков денежных средств бюджетов поселений</t>
  </si>
  <si>
    <t>720</t>
  </si>
  <si>
    <t>Уменьшение прочих остатков денежных средств бюджетов</t>
  </si>
  <si>
    <t>Уменьшение прочих остатков денежных средств бюджетов поселений</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</si>
  <si>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</si>
  <si>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</si>
  <si>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</si>
  <si>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</si>
  <si>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</si>
  <si>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</si>
  <si>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</si>
  <si>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</si>
  <si>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</si>
  <si>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</si>
  <si>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</si>
  <si>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000 1 16 51000 00 0000 140</t>
  </si>
  <si>
    <t>000 1 16 51040 02 0000 140</t>
  </si>
  <si>
    <t>Мероприятия по обустройству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</si>
  <si>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951 0503 0522023 000 000</t>
  </si>
  <si>
    <t>951 0503 0522023 244 000</t>
  </si>
  <si>
    <t>951 0503 0522023 244 300</t>
  </si>
  <si>
    <t>951 0503 0522023 244 310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</si>
  <si>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</si>
  <si>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</si>
  <si>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</si>
  <si>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</si>
  <si>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</si>
  <si>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Транспортные услуги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</si>
  <si>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</si>
  <si>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</si>
  <si>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Штрафы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</si>
  <si>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000 1 01 02020 01 3000 110</t>
  </si>
  <si>
    <t>Мероприятия по газификации Владимировского сельского поселения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</si>
  <si>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951 0502 0512024 000 000</t>
  </si>
  <si>
    <t>951 0502 0512024 244 000</t>
  </si>
  <si>
    <t>951 0502 0512024 244 200</t>
  </si>
  <si>
    <t>951 0502 0512024 244 220</t>
  </si>
  <si>
    <t>951 0409 0422007 244 300</t>
  </si>
  <si>
    <t>951 0409 0422007 244 310</t>
  </si>
  <si>
    <t>951 0309 0312003 244 310</t>
  </si>
  <si>
    <t>951 0309 0312003 244 300</t>
  </si>
  <si>
    <t xml:space="preserve">Увеличение стоимости материальных запасов </t>
  </si>
  <si>
    <t>951 0309 0312003 244 340</t>
  </si>
  <si>
    <t>"12 "  декабря  2014  г.</t>
  </si>
  <si>
    <t xml:space="preserve">                                                на  1 декабря  2014 г.</t>
  </si>
  <si>
    <t>01.12.2014</t>
  </si>
  <si>
    <t>951 0409 0412006 244 222</t>
  </si>
  <si>
    <t>951 0502 0512024 244 226</t>
  </si>
  <si>
    <t>951 0503 9990000 000 000</t>
  </si>
  <si>
    <t>Расходы за счет средств резервного фонда Правительства Ростовской области по иным непрогаммным мероприятиям в рамках непрограммных расзодов органов местного самоуправления Владимировского сельского поселения</t>
  </si>
  <si>
    <t>951 0503 9990100 000 000</t>
  </si>
  <si>
    <t>951 0503 9999010 244 000</t>
  </si>
  <si>
    <t>951 0503 9999010 244 300</t>
  </si>
  <si>
    <t>951 0503 9999010 244 310</t>
  </si>
  <si>
    <t>Социальное обеспечение населения</t>
  </si>
  <si>
    <t>Расходы из резервного фонда Адмимнистрации Владимирорвского сельского поселения на оказание адресной помощи гражданам в рамках непрограммных расходов органов местного самоуправления Владимировского сельского поселения</t>
  </si>
  <si>
    <t>9511003 9990000 000 000</t>
  </si>
  <si>
    <t>9511003 0000000 000 000</t>
  </si>
  <si>
    <t>9511003 9999030 000 000</t>
  </si>
  <si>
    <t>Пособимя, компенсации и иные социальные выплаты гражданам, кроме публичных нормативных обязательств</t>
  </si>
  <si>
    <t>9511003 9999030 321 000</t>
  </si>
  <si>
    <t xml:space="preserve"> Социальное обеспечение</t>
  </si>
  <si>
    <t>Пособия по социальной помощи населению</t>
  </si>
  <si>
    <t>9511003 9999030 321 200</t>
  </si>
  <si>
    <t>9511003 9999030 321 260</t>
  </si>
  <si>
    <t>9511003 9999030 321 262</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</si>
</sst>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1"/>
      <color theme="1"/>
      <name val="Times New Roman"/>
      <family val="1"/>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right/>
      <top style="thin"/>
      <bottom style="thin"/>
    </border>
    <border>
      <left style="thin"/>
      <right style="thin"/>
      <top style="thin"/>
      <bottom style="medium"/>
    </border>
    <border>
      <left style="medium"/>
      <right style="medium"/>
      <top style="medium"/>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3">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2" fillId="0" borderId="10" xfId="0" applyFont="1" applyBorder="1" applyAlignment="1">
      <alignment horizont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3" fillId="0" borderId="10" xfId="0" applyFont="1" applyBorder="1" applyAlignment="1">
      <alignment vertical="distributed" wrapText="1"/>
    </xf>
    <xf numFmtId="0" fontId="53"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left"/>
    </xf>
    <xf numFmtId="49" fontId="4" fillId="0" borderId="18" xfId="0" applyNumberFormat="1"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4" fillId="0" borderId="0" xfId="0" applyFont="1" applyBorder="1" applyAlignment="1">
      <alignment/>
    </xf>
    <xf numFmtId="49" fontId="4" fillId="0" borderId="16" xfId="0" applyNumberFormat="1" applyFont="1" applyBorder="1" applyAlignment="1">
      <alignment horizontal="center" vertical="center" wrapText="1"/>
    </xf>
    <xf numFmtId="0" fontId="4" fillId="0" borderId="16" xfId="0" applyFont="1" applyBorder="1" applyAlignment="1">
      <alignment horizontal="center" wrapText="1"/>
    </xf>
    <xf numFmtId="49" fontId="4" fillId="0" borderId="1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0" xfId="0" applyNumberFormat="1" applyFont="1" applyBorder="1" applyAlignment="1">
      <alignment horizontal="left" vertical="center" wrapText="1"/>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54" fillId="0" borderId="0" xfId="0" applyFont="1" applyAlignment="1">
      <alignment/>
    </xf>
    <xf numFmtId="0" fontId="0" fillId="0" borderId="10" xfId="0" applyFont="1" applyFill="1" applyBorder="1" applyAlignment="1">
      <alignment/>
    </xf>
    <xf numFmtId="0" fontId="55" fillId="0" borderId="10" xfId="0" applyFont="1" applyFill="1" applyBorder="1" applyAlignment="1">
      <alignment wrapText="1"/>
    </xf>
    <xf numFmtId="4" fontId="0" fillId="0" borderId="10" xfId="0" applyNumberFormat="1" applyFont="1" applyFill="1" applyBorder="1" applyAlignment="1">
      <alignment/>
    </xf>
    <xf numFmtId="0" fontId="4" fillId="0" borderId="21" xfId="0" applyFont="1" applyBorder="1" applyAlignment="1">
      <alignment horizontal="center"/>
    </xf>
    <xf numFmtId="49" fontId="4" fillId="0" borderId="22"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2" fontId="58" fillId="0" borderId="10" xfId="0" applyNumberFormat="1" applyFont="1" applyFill="1" applyBorder="1" applyAlignment="1">
      <alignment/>
    </xf>
    <xf numFmtId="2" fontId="58" fillId="0" borderId="10" xfId="0" applyNumberFormat="1" applyFont="1" applyFill="1" applyBorder="1" applyAlignment="1">
      <alignment horizontal="center"/>
    </xf>
    <xf numFmtId="49" fontId="58" fillId="0" borderId="10" xfId="0" applyNumberFormat="1" applyFont="1" applyFill="1" applyBorder="1" applyAlignment="1">
      <alignment/>
    </xf>
    <xf numFmtId="3" fontId="58" fillId="0" borderId="10" xfId="0" applyNumberFormat="1" applyFont="1" applyFill="1" applyBorder="1" applyAlignment="1">
      <alignment/>
    </xf>
    <xf numFmtId="2" fontId="58" fillId="0" borderId="10" xfId="0" applyNumberFormat="1" applyFont="1" applyFill="1" applyBorder="1" applyAlignment="1">
      <alignment horizontal="center" vertical="center"/>
    </xf>
    <xf numFmtId="0" fontId="7" fillId="0" borderId="0" xfId="0" applyFont="1" applyBorder="1" applyAlignment="1">
      <alignment vertical="distributed" wrapText="1"/>
    </xf>
    <xf numFmtId="0" fontId="58" fillId="0" borderId="0" xfId="0" applyFont="1" applyAlignment="1">
      <alignment/>
    </xf>
    <xf numFmtId="0" fontId="58" fillId="0" borderId="10" xfId="0" applyFont="1" applyFill="1" applyBorder="1" applyAlignment="1">
      <alignment horizontal="left"/>
    </xf>
    <xf numFmtId="0" fontId="58" fillId="0" borderId="10" xfId="0" applyNumberFormat="1" applyFont="1" applyFill="1" applyBorder="1" applyAlignment="1">
      <alignment horizontal="left"/>
    </xf>
    <xf numFmtId="3" fontId="58" fillId="0" borderId="10" xfId="0" applyNumberFormat="1" applyFont="1" applyFill="1" applyBorder="1" applyAlignment="1">
      <alignment horizontal="left"/>
    </xf>
    <xf numFmtId="49" fontId="58" fillId="0" borderId="10" xfId="0" applyNumberFormat="1" applyFont="1" applyFill="1" applyBorder="1" applyAlignment="1">
      <alignment horizontal="left"/>
    </xf>
    <xf numFmtId="0" fontId="58" fillId="0" borderId="10" xfId="0" applyFont="1" applyFill="1" applyBorder="1" applyAlignment="1">
      <alignment horizontal="center"/>
    </xf>
    <xf numFmtId="0" fontId="4"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left" wrapText="1"/>
    </xf>
    <xf numFmtId="0" fontId="6" fillId="0" borderId="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2"/>
  <sheetViews>
    <sheetView tabSelected="1" zoomScalePageLayoutView="0" workbookViewId="0" topLeftCell="A52">
      <selection activeCell="D36" sqref="D36"/>
    </sheetView>
  </sheetViews>
  <sheetFormatPr defaultColWidth="9.140625" defaultRowHeight="15"/>
  <cols>
    <col min="1" max="1" width="25.0039062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2"/>
      <c r="E1" s="3"/>
      <c r="F1" s="2"/>
    </row>
    <row r="2" spans="1:6" ht="15.75" thickBot="1">
      <c r="A2" s="23" t="s">
        <v>0</v>
      </c>
      <c r="B2" s="23"/>
      <c r="C2" s="23"/>
      <c r="D2" s="23"/>
      <c r="E2" s="23"/>
      <c r="F2" s="56" t="s">
        <v>1</v>
      </c>
    </row>
    <row r="3" spans="1:6" ht="12.75" customHeight="1">
      <c r="A3" s="17"/>
      <c r="B3" s="17"/>
      <c r="C3" s="17"/>
      <c r="D3" s="79" t="s">
        <v>2</v>
      </c>
      <c r="E3" s="80"/>
      <c r="F3" s="57" t="s">
        <v>3</v>
      </c>
    </row>
    <row r="4" spans="1:6" ht="15">
      <c r="A4" s="15" t="s">
        <v>567</v>
      </c>
      <c r="B4" s="15"/>
      <c r="C4" s="15"/>
      <c r="D4" s="15"/>
      <c r="E4" s="15" t="s">
        <v>4</v>
      </c>
      <c r="F4" s="16" t="s">
        <v>568</v>
      </c>
    </row>
    <row r="5" spans="1:6" ht="15">
      <c r="A5" s="17" t="s">
        <v>5</v>
      </c>
      <c r="B5" s="17"/>
      <c r="C5" s="17"/>
      <c r="D5" s="18"/>
      <c r="E5" s="18" t="s">
        <v>6</v>
      </c>
      <c r="F5" s="19" t="s">
        <v>7</v>
      </c>
    </row>
    <row r="6" spans="1:6" ht="15">
      <c r="A6" s="17" t="s">
        <v>131</v>
      </c>
      <c r="B6" s="17"/>
      <c r="C6" s="17"/>
      <c r="D6" s="18"/>
      <c r="E6" s="18" t="s">
        <v>8</v>
      </c>
      <c r="F6" s="16" t="s">
        <v>9</v>
      </c>
    </row>
    <row r="7" spans="1:6" ht="23.25" customHeight="1">
      <c r="A7" s="81" t="s">
        <v>136</v>
      </c>
      <c r="B7" s="81"/>
      <c r="C7" s="81"/>
      <c r="D7" s="81"/>
      <c r="E7" s="18" t="s">
        <v>155</v>
      </c>
      <c r="F7" s="16" t="s">
        <v>156</v>
      </c>
    </row>
    <row r="8" spans="1:6" ht="15">
      <c r="A8" s="20" t="s">
        <v>10</v>
      </c>
      <c r="B8" s="17"/>
      <c r="C8" s="17"/>
      <c r="D8" s="18"/>
      <c r="E8" s="18"/>
      <c r="F8" s="21"/>
    </row>
    <row r="9" spans="1:6" ht="15.75" thickBot="1">
      <c r="A9" s="17" t="s">
        <v>11</v>
      </c>
      <c r="B9" s="17"/>
      <c r="C9" s="17"/>
      <c r="D9" s="18"/>
      <c r="E9" s="18"/>
      <c r="F9" s="22" t="s">
        <v>12</v>
      </c>
    </row>
    <row r="10" spans="1:6" ht="15">
      <c r="A10" s="17"/>
      <c r="B10" s="58"/>
      <c r="C10" s="58" t="s">
        <v>13</v>
      </c>
      <c r="D10" s="18"/>
      <c r="E10" s="18"/>
      <c r="F10" s="59"/>
    </row>
    <row r="11" spans="1:6" ht="15">
      <c r="A11" s="38"/>
      <c r="B11" s="38"/>
      <c r="C11" s="40"/>
      <c r="D11" s="41"/>
      <c r="E11" s="41"/>
      <c r="F11" s="60"/>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61" t="s">
        <v>158</v>
      </c>
      <c r="B16" s="62" t="s">
        <v>29</v>
      </c>
      <c r="C16" s="62"/>
      <c r="D16" s="63">
        <f>D17+D69</f>
        <v>9111500</v>
      </c>
      <c r="E16" s="63">
        <f>E17+E69</f>
        <v>10013984.68</v>
      </c>
      <c r="F16" s="63">
        <f>D16-E16</f>
        <v>-902484.6799999997</v>
      </c>
    </row>
    <row r="17" spans="1:6" ht="28.5" customHeight="1">
      <c r="A17" s="61" t="s">
        <v>30</v>
      </c>
      <c r="B17" s="62" t="s">
        <v>159</v>
      </c>
      <c r="C17" s="62" t="s">
        <v>160</v>
      </c>
      <c r="D17" s="63">
        <v>4976200</v>
      </c>
      <c r="E17" s="63">
        <f>E18+E24+E30+E40+E50+E51+E55+E59+E64</f>
        <v>6371716.95</v>
      </c>
      <c r="F17" s="63">
        <f>D17-E17</f>
        <v>-1395516.9500000002</v>
      </c>
    </row>
    <row r="18" spans="1:6" ht="32.25" customHeight="1">
      <c r="A18" s="61" t="s">
        <v>31</v>
      </c>
      <c r="B18" s="62" t="s">
        <v>159</v>
      </c>
      <c r="C18" s="62" t="s">
        <v>161</v>
      </c>
      <c r="D18" s="63">
        <v>1391000</v>
      </c>
      <c r="E18" s="63">
        <f>E19+E23+E21</f>
        <v>982995.24</v>
      </c>
      <c r="F18" s="63">
        <f>D18-E18</f>
        <v>408004.76</v>
      </c>
    </row>
    <row r="19" spans="1:6" ht="25.5" customHeight="1">
      <c r="A19" s="61" t="s">
        <v>32</v>
      </c>
      <c r="B19" s="62" t="s">
        <v>159</v>
      </c>
      <c r="C19" s="62" t="s">
        <v>162</v>
      </c>
      <c r="D19" s="63">
        <v>1391000</v>
      </c>
      <c r="E19" s="63">
        <f>E20</f>
        <v>955910.21</v>
      </c>
      <c r="F19" s="63">
        <f>D19-E19</f>
        <v>435089.79000000004</v>
      </c>
    </row>
    <row r="20" spans="1:6" ht="135.75" customHeight="1">
      <c r="A20" s="61" t="s">
        <v>163</v>
      </c>
      <c r="B20" s="62" t="s">
        <v>159</v>
      </c>
      <c r="C20" s="62" t="s">
        <v>164</v>
      </c>
      <c r="D20" s="63">
        <v>1391000</v>
      </c>
      <c r="E20" s="63">
        <v>955910.21</v>
      </c>
      <c r="F20" s="63" t="s">
        <v>527</v>
      </c>
    </row>
    <row r="21" spans="1:6" ht="208.5" customHeight="1">
      <c r="A21" s="61" t="s">
        <v>551</v>
      </c>
      <c r="B21" s="62">
        <v>20</v>
      </c>
      <c r="C21" s="62" t="s">
        <v>552</v>
      </c>
      <c r="D21" s="63" t="s">
        <v>527</v>
      </c>
      <c r="E21" s="63">
        <v>100</v>
      </c>
      <c r="F21" s="63">
        <v>-100</v>
      </c>
    </row>
    <row r="22" spans="1:6" ht="220.5" customHeight="1">
      <c r="A22" s="61" t="s">
        <v>553</v>
      </c>
      <c r="B22" s="62">
        <v>20</v>
      </c>
      <c r="C22" s="62" t="s">
        <v>554</v>
      </c>
      <c r="D22" s="63" t="s">
        <v>527</v>
      </c>
      <c r="E22" s="63">
        <v>100</v>
      </c>
      <c r="F22" s="63">
        <v>-100</v>
      </c>
    </row>
    <row r="23" spans="1:6" ht="57.75" customHeight="1">
      <c r="A23" s="61" t="s">
        <v>165</v>
      </c>
      <c r="B23" s="62" t="s">
        <v>159</v>
      </c>
      <c r="C23" s="62" t="s">
        <v>166</v>
      </c>
      <c r="D23" s="64" t="s">
        <v>527</v>
      </c>
      <c r="E23" s="63">
        <v>26985.03</v>
      </c>
      <c r="F23" s="63">
        <f>-E23</f>
        <v>-26985.03</v>
      </c>
    </row>
    <row r="24" spans="1:6" ht="65.25" customHeight="1">
      <c r="A24" s="61" t="s">
        <v>167</v>
      </c>
      <c r="B24" s="62" t="s">
        <v>159</v>
      </c>
      <c r="C24" s="62" t="s">
        <v>168</v>
      </c>
      <c r="D24" s="63">
        <v>327000</v>
      </c>
      <c r="E24" s="63">
        <f>E25</f>
        <v>218325.81</v>
      </c>
      <c r="F24" s="63">
        <f aca="true" t="shared" si="0" ref="F24:F33">D24-E24</f>
        <v>108674.19</v>
      </c>
    </row>
    <row r="25" spans="1:6" ht="50.25" customHeight="1">
      <c r="A25" s="61" t="s">
        <v>169</v>
      </c>
      <c r="B25" s="62" t="s">
        <v>159</v>
      </c>
      <c r="C25" s="62" t="s">
        <v>170</v>
      </c>
      <c r="D25" s="63">
        <v>327000</v>
      </c>
      <c r="E25" s="63">
        <v>218325.81</v>
      </c>
      <c r="F25" s="63">
        <f t="shared" si="0"/>
        <v>108674.19</v>
      </c>
    </row>
    <row r="26" spans="1:6" ht="128.25">
      <c r="A26" s="61" t="s">
        <v>171</v>
      </c>
      <c r="B26" s="62" t="s">
        <v>159</v>
      </c>
      <c r="C26" s="62" t="s">
        <v>172</v>
      </c>
      <c r="D26" s="63">
        <v>119700</v>
      </c>
      <c r="E26" s="63">
        <v>76321.07</v>
      </c>
      <c r="F26" s="63">
        <f t="shared" si="0"/>
        <v>43378.92999999999</v>
      </c>
    </row>
    <row r="27" spans="1:6" ht="176.25" customHeight="1">
      <c r="A27" s="61" t="s">
        <v>173</v>
      </c>
      <c r="B27" s="62" t="s">
        <v>159</v>
      </c>
      <c r="C27" s="62" t="s">
        <v>174</v>
      </c>
      <c r="D27" s="63">
        <v>2500</v>
      </c>
      <c r="E27" s="63">
        <v>1816.54</v>
      </c>
      <c r="F27" s="63">
        <f t="shared" si="0"/>
        <v>683.46</v>
      </c>
    </row>
    <row r="28" spans="1:6" ht="128.25">
      <c r="A28" s="61" t="s">
        <v>150</v>
      </c>
      <c r="B28" s="62" t="s">
        <v>159</v>
      </c>
      <c r="C28" s="62" t="s">
        <v>175</v>
      </c>
      <c r="D28" s="63">
        <v>193700</v>
      </c>
      <c r="E28" s="63">
        <v>139642.24</v>
      </c>
      <c r="F28" s="63">
        <f t="shared" si="0"/>
        <v>54057.76000000001</v>
      </c>
    </row>
    <row r="29" spans="1:6" ht="129.75" customHeight="1">
      <c r="A29" s="61" t="s">
        <v>176</v>
      </c>
      <c r="B29" s="62" t="s">
        <v>159</v>
      </c>
      <c r="C29" s="62" t="s">
        <v>177</v>
      </c>
      <c r="D29" s="63">
        <v>11100</v>
      </c>
      <c r="E29" s="63">
        <v>-5859.25</v>
      </c>
      <c r="F29" s="63">
        <f t="shared" si="0"/>
        <v>16959.25</v>
      </c>
    </row>
    <row r="30" spans="1:6" ht="26.25">
      <c r="A30" s="61" t="s">
        <v>33</v>
      </c>
      <c r="B30" s="62" t="s">
        <v>159</v>
      </c>
      <c r="C30" s="62" t="s">
        <v>178</v>
      </c>
      <c r="D30" s="63">
        <v>203000</v>
      </c>
      <c r="E30" s="63">
        <f>E31+E37</f>
        <v>54951.740000000005</v>
      </c>
      <c r="F30" s="63">
        <f t="shared" si="0"/>
        <v>148048.26</v>
      </c>
    </row>
    <row r="31" spans="1:6" ht="39">
      <c r="A31" s="61" t="s">
        <v>34</v>
      </c>
      <c r="B31" s="62" t="s">
        <v>159</v>
      </c>
      <c r="C31" s="62" t="s">
        <v>179</v>
      </c>
      <c r="D31" s="63">
        <v>174400</v>
      </c>
      <c r="E31" s="63">
        <f>E32+E34+E36</f>
        <v>29799.24</v>
      </c>
      <c r="F31" s="63">
        <f t="shared" si="0"/>
        <v>144600.76</v>
      </c>
    </row>
    <row r="32" spans="1:6" ht="64.5">
      <c r="A32" s="61" t="s">
        <v>180</v>
      </c>
      <c r="B32" s="62" t="s">
        <v>159</v>
      </c>
      <c r="C32" s="62" t="s">
        <v>181</v>
      </c>
      <c r="D32" s="63">
        <v>174400</v>
      </c>
      <c r="E32" s="63">
        <f>E33</f>
        <v>27486.06</v>
      </c>
      <c r="F32" s="63">
        <f t="shared" si="0"/>
        <v>146913.94</v>
      </c>
    </row>
    <row r="33" spans="1:6" ht="48.75" customHeight="1">
      <c r="A33" s="61" t="s">
        <v>180</v>
      </c>
      <c r="B33" s="62" t="s">
        <v>159</v>
      </c>
      <c r="C33" s="62" t="s">
        <v>182</v>
      </c>
      <c r="D33" s="63">
        <v>174400</v>
      </c>
      <c r="E33" s="63">
        <v>27486.06</v>
      </c>
      <c r="F33" s="63">
        <f t="shared" si="0"/>
        <v>146913.94</v>
      </c>
    </row>
    <row r="34" spans="1:6" ht="48.75" customHeight="1">
      <c r="A34" s="61" t="s">
        <v>533</v>
      </c>
      <c r="B34" s="62" t="s">
        <v>159</v>
      </c>
      <c r="C34" s="62" t="s">
        <v>535</v>
      </c>
      <c r="D34" s="63" t="s">
        <v>527</v>
      </c>
      <c r="E34" s="63">
        <f>E35</f>
        <v>2307.55</v>
      </c>
      <c r="F34" s="63">
        <v>-2294.23</v>
      </c>
    </row>
    <row r="35" spans="1:6" ht="77.25">
      <c r="A35" s="61" t="s">
        <v>533</v>
      </c>
      <c r="B35" s="62" t="s">
        <v>159</v>
      </c>
      <c r="C35" s="62" t="s">
        <v>534</v>
      </c>
      <c r="D35" s="63" t="s">
        <v>527</v>
      </c>
      <c r="E35" s="63">
        <v>2307.55</v>
      </c>
      <c r="F35" s="63">
        <v>-2294.23</v>
      </c>
    </row>
    <row r="36" spans="1:6" ht="51.75">
      <c r="A36" s="61" t="s">
        <v>183</v>
      </c>
      <c r="B36" s="62" t="s">
        <v>159</v>
      </c>
      <c r="C36" s="62" t="s">
        <v>184</v>
      </c>
      <c r="D36" s="64" t="s">
        <v>527</v>
      </c>
      <c r="E36" s="63">
        <v>5.63</v>
      </c>
      <c r="F36" s="63">
        <v>-5.63</v>
      </c>
    </row>
    <row r="37" spans="1:6" ht="30.75" customHeight="1">
      <c r="A37" s="61" t="s">
        <v>35</v>
      </c>
      <c r="B37" s="62" t="s">
        <v>159</v>
      </c>
      <c r="C37" s="62" t="s">
        <v>185</v>
      </c>
      <c r="D37" s="63">
        <v>28600</v>
      </c>
      <c r="E37" s="63">
        <f>E38</f>
        <v>25152.5</v>
      </c>
      <c r="F37" s="63">
        <f>D37-E37</f>
        <v>3447.5</v>
      </c>
    </row>
    <row r="38" spans="1:6" ht="32.25" customHeight="1">
      <c r="A38" s="61" t="s">
        <v>35</v>
      </c>
      <c r="B38" s="62" t="s">
        <v>159</v>
      </c>
      <c r="C38" s="62" t="s">
        <v>186</v>
      </c>
      <c r="D38" s="63">
        <v>28600</v>
      </c>
      <c r="E38" s="63">
        <v>25152.5</v>
      </c>
      <c r="F38" s="63">
        <f>D38-E38</f>
        <v>3447.5</v>
      </c>
    </row>
    <row r="39" spans="1:6" ht="64.5">
      <c r="A39" s="61" t="s">
        <v>187</v>
      </c>
      <c r="B39" s="62" t="s">
        <v>159</v>
      </c>
      <c r="C39" s="62" t="s">
        <v>188</v>
      </c>
      <c r="D39" s="64" t="s">
        <v>527</v>
      </c>
      <c r="E39" s="63">
        <v>-359.11</v>
      </c>
      <c r="F39" s="63">
        <v>359.11</v>
      </c>
    </row>
    <row r="40" spans="1:6" ht="15">
      <c r="A40" s="61" t="s">
        <v>36</v>
      </c>
      <c r="B40" s="62" t="s">
        <v>159</v>
      </c>
      <c r="C40" s="62" t="s">
        <v>189</v>
      </c>
      <c r="D40" s="63">
        <v>2106000</v>
      </c>
      <c r="E40" s="63">
        <f>E41+E43</f>
        <v>2562905.69</v>
      </c>
      <c r="F40" s="63">
        <f>D40-E40</f>
        <v>-456905.68999999994</v>
      </c>
    </row>
    <row r="41" spans="1:6" ht="26.25">
      <c r="A41" s="61" t="s">
        <v>37</v>
      </c>
      <c r="B41" s="62" t="s">
        <v>159</v>
      </c>
      <c r="C41" s="62" t="s">
        <v>190</v>
      </c>
      <c r="D41" s="63">
        <v>168800</v>
      </c>
      <c r="E41" s="63">
        <f>E42</f>
        <v>142411.04</v>
      </c>
      <c r="F41" s="63">
        <v>160062.22</v>
      </c>
    </row>
    <row r="42" spans="1:6" ht="78" customHeight="1">
      <c r="A42" s="61" t="s">
        <v>38</v>
      </c>
      <c r="B42" s="62" t="s">
        <v>159</v>
      </c>
      <c r="C42" s="62" t="s">
        <v>191</v>
      </c>
      <c r="D42" s="63">
        <v>168800</v>
      </c>
      <c r="E42" s="63">
        <v>142411.04</v>
      </c>
      <c r="F42" s="63">
        <v>160062.22</v>
      </c>
    </row>
    <row r="43" spans="1:6" ht="15">
      <c r="A43" s="61" t="s">
        <v>39</v>
      </c>
      <c r="B43" s="62" t="s">
        <v>159</v>
      </c>
      <c r="C43" s="62" t="s">
        <v>192</v>
      </c>
      <c r="D43" s="63">
        <v>1937200</v>
      </c>
      <c r="E43" s="63">
        <f>E44+E46</f>
        <v>2420494.65</v>
      </c>
      <c r="F43" s="63">
        <v>1343169.89</v>
      </c>
    </row>
    <row r="44" spans="1:6" ht="74.25" customHeight="1">
      <c r="A44" s="61" t="s">
        <v>40</v>
      </c>
      <c r="B44" s="62" t="s">
        <v>159</v>
      </c>
      <c r="C44" s="62" t="s">
        <v>193</v>
      </c>
      <c r="D44" s="63">
        <v>1883600</v>
      </c>
      <c r="E44" s="63">
        <f>E45</f>
        <v>2360337.39</v>
      </c>
      <c r="F44" s="63">
        <f aca="true" t="shared" si="1" ref="F44:F50">D44-E44</f>
        <v>-476737.39000000013</v>
      </c>
    </row>
    <row r="45" spans="1:6" ht="128.25" customHeight="1">
      <c r="A45" s="61" t="s">
        <v>41</v>
      </c>
      <c r="B45" s="62" t="s">
        <v>159</v>
      </c>
      <c r="C45" s="62" t="s">
        <v>194</v>
      </c>
      <c r="D45" s="63">
        <v>1883600</v>
      </c>
      <c r="E45" s="63">
        <v>2360337.39</v>
      </c>
      <c r="F45" s="63">
        <f t="shared" si="1"/>
        <v>-476737.39000000013</v>
      </c>
    </row>
    <row r="46" spans="1:6" ht="85.5" customHeight="1">
      <c r="A46" s="61" t="s">
        <v>42</v>
      </c>
      <c r="B46" s="62" t="s">
        <v>159</v>
      </c>
      <c r="C46" s="62" t="s">
        <v>195</v>
      </c>
      <c r="D46" s="64">
        <v>53600</v>
      </c>
      <c r="E46" s="63">
        <f>E47</f>
        <v>60157.26</v>
      </c>
      <c r="F46" s="63">
        <f t="shared" si="1"/>
        <v>-6557.260000000002</v>
      </c>
    </row>
    <row r="47" spans="1:6" ht="132.75" customHeight="1">
      <c r="A47" s="61" t="s">
        <v>43</v>
      </c>
      <c r="B47" s="62" t="s">
        <v>159</v>
      </c>
      <c r="C47" s="62" t="s">
        <v>196</v>
      </c>
      <c r="D47" s="64">
        <v>53600</v>
      </c>
      <c r="E47" s="63">
        <v>60157.26</v>
      </c>
      <c r="F47" s="63">
        <f t="shared" si="1"/>
        <v>-6557.260000000002</v>
      </c>
    </row>
    <row r="48" spans="1:6" ht="26.25">
      <c r="A48" s="61" t="s">
        <v>44</v>
      </c>
      <c r="B48" s="62" t="s">
        <v>159</v>
      </c>
      <c r="C48" s="62" t="s">
        <v>197</v>
      </c>
      <c r="D48" s="63">
        <v>7100</v>
      </c>
      <c r="E48" s="63">
        <f>E49</f>
        <v>15500</v>
      </c>
      <c r="F48" s="63">
        <f t="shared" si="1"/>
        <v>-8400</v>
      </c>
    </row>
    <row r="49" spans="1:6" ht="80.25" customHeight="1">
      <c r="A49" s="61" t="s">
        <v>45</v>
      </c>
      <c r="B49" s="62" t="s">
        <v>159</v>
      </c>
      <c r="C49" s="62" t="s">
        <v>198</v>
      </c>
      <c r="D49" s="63">
        <v>7100</v>
      </c>
      <c r="E49" s="63">
        <f>E50</f>
        <v>15500</v>
      </c>
      <c r="F49" s="63">
        <f t="shared" si="1"/>
        <v>-8400</v>
      </c>
    </row>
    <row r="50" spans="1:6" ht="140.25" customHeight="1">
      <c r="A50" s="61" t="s">
        <v>46</v>
      </c>
      <c r="B50" s="62" t="s">
        <v>159</v>
      </c>
      <c r="C50" s="62" t="s">
        <v>199</v>
      </c>
      <c r="D50" s="63">
        <v>7100</v>
      </c>
      <c r="E50" s="63">
        <v>15500</v>
      </c>
      <c r="F50" s="63">
        <f t="shared" si="1"/>
        <v>-8400</v>
      </c>
    </row>
    <row r="51" spans="1:6" ht="77.25" customHeight="1">
      <c r="A51" s="61" t="s">
        <v>47</v>
      </c>
      <c r="B51" s="62" t="s">
        <v>159</v>
      </c>
      <c r="C51" s="62" t="s">
        <v>200</v>
      </c>
      <c r="D51" s="64" t="s">
        <v>527</v>
      </c>
      <c r="E51" s="63">
        <f aca="true" t="shared" si="2" ref="E51:F53">E52</f>
        <v>14.66</v>
      </c>
      <c r="F51" s="63">
        <f t="shared" si="2"/>
        <v>-14.66</v>
      </c>
    </row>
    <row r="52" spans="1:6" ht="15">
      <c r="A52" s="61" t="s">
        <v>48</v>
      </c>
      <c r="B52" s="62" t="s">
        <v>159</v>
      </c>
      <c r="C52" s="62" t="s">
        <v>201</v>
      </c>
      <c r="D52" s="64" t="s">
        <v>527</v>
      </c>
      <c r="E52" s="63">
        <f t="shared" si="2"/>
        <v>14.66</v>
      </c>
      <c r="F52" s="63">
        <f t="shared" si="2"/>
        <v>-14.66</v>
      </c>
    </row>
    <row r="53" spans="1:6" ht="41.25" customHeight="1">
      <c r="A53" s="61" t="s">
        <v>49</v>
      </c>
      <c r="B53" s="62" t="s">
        <v>159</v>
      </c>
      <c r="C53" s="62" t="s">
        <v>202</v>
      </c>
      <c r="D53" s="64" t="s">
        <v>527</v>
      </c>
      <c r="E53" s="63">
        <f t="shared" si="2"/>
        <v>14.66</v>
      </c>
      <c r="F53" s="63">
        <f t="shared" si="2"/>
        <v>-14.66</v>
      </c>
    </row>
    <row r="54" spans="1:6" ht="59.25" customHeight="1">
      <c r="A54" s="61" t="s">
        <v>203</v>
      </c>
      <c r="B54" s="62" t="s">
        <v>159</v>
      </c>
      <c r="C54" s="62" t="s">
        <v>204</v>
      </c>
      <c r="D54" s="64" t="s">
        <v>527</v>
      </c>
      <c r="E54" s="63">
        <v>14.66</v>
      </c>
      <c r="F54" s="63">
        <f>-E54</f>
        <v>-14.66</v>
      </c>
    </row>
    <row r="55" spans="1:6" ht="90">
      <c r="A55" s="61" t="s">
        <v>50</v>
      </c>
      <c r="B55" s="62" t="s">
        <v>159</v>
      </c>
      <c r="C55" s="62" t="s">
        <v>205</v>
      </c>
      <c r="D55" s="63">
        <v>937700</v>
      </c>
      <c r="E55" s="63">
        <f>E56</f>
        <v>960395.94</v>
      </c>
      <c r="F55" s="63">
        <f aca="true" t="shared" si="3" ref="F55:F64">D55-E55</f>
        <v>-22695.939999999944</v>
      </c>
    </row>
    <row r="56" spans="1:6" ht="163.5" customHeight="1">
      <c r="A56" s="61" t="s">
        <v>51</v>
      </c>
      <c r="B56" s="62" t="s">
        <v>159</v>
      </c>
      <c r="C56" s="62" t="s">
        <v>206</v>
      </c>
      <c r="D56" s="63">
        <v>937700</v>
      </c>
      <c r="E56" s="63">
        <f>E57</f>
        <v>960395.94</v>
      </c>
      <c r="F56" s="63">
        <f t="shared" si="3"/>
        <v>-22695.939999999944</v>
      </c>
    </row>
    <row r="57" spans="1:6" ht="51" customHeight="1">
      <c r="A57" s="61" t="s">
        <v>52</v>
      </c>
      <c r="B57" s="62" t="s">
        <v>159</v>
      </c>
      <c r="C57" s="62" t="s">
        <v>207</v>
      </c>
      <c r="D57" s="63">
        <v>937700</v>
      </c>
      <c r="E57" s="63">
        <f>E58</f>
        <v>960395.94</v>
      </c>
      <c r="F57" s="63">
        <f t="shared" si="3"/>
        <v>-22695.939999999944</v>
      </c>
    </row>
    <row r="58" spans="1:6" ht="49.5" customHeight="1">
      <c r="A58" s="61" t="s">
        <v>53</v>
      </c>
      <c r="B58" s="62" t="s">
        <v>159</v>
      </c>
      <c r="C58" s="62" t="s">
        <v>208</v>
      </c>
      <c r="D58" s="63">
        <v>937700</v>
      </c>
      <c r="E58" s="63">
        <v>960395.94</v>
      </c>
      <c r="F58" s="63">
        <f t="shared" si="3"/>
        <v>-22695.939999999944</v>
      </c>
    </row>
    <row r="59" spans="1:6" ht="51.75" customHeight="1">
      <c r="A59" s="61" t="s">
        <v>54</v>
      </c>
      <c r="B59" s="62" t="s">
        <v>159</v>
      </c>
      <c r="C59" s="62" t="s">
        <v>209</v>
      </c>
      <c r="D59" s="63">
        <v>1500</v>
      </c>
      <c r="E59" s="63">
        <f>E60</f>
        <v>1546627.87</v>
      </c>
      <c r="F59" s="63">
        <f t="shared" si="3"/>
        <v>-1545127.87</v>
      </c>
    </row>
    <row r="60" spans="1:6" ht="102" customHeight="1">
      <c r="A60" s="61" t="s">
        <v>210</v>
      </c>
      <c r="B60" s="62" t="s">
        <v>159</v>
      </c>
      <c r="C60" s="62" t="s">
        <v>211</v>
      </c>
      <c r="D60" s="63">
        <v>1500</v>
      </c>
      <c r="E60" s="63">
        <f>E61</f>
        <v>1546627.87</v>
      </c>
      <c r="F60" s="63">
        <f t="shared" si="3"/>
        <v>-1545127.87</v>
      </c>
    </row>
    <row r="61" spans="1:6" ht="67.5" customHeight="1">
      <c r="A61" s="61" t="s">
        <v>212</v>
      </c>
      <c r="B61" s="62" t="s">
        <v>159</v>
      </c>
      <c r="C61" s="62" t="s">
        <v>213</v>
      </c>
      <c r="D61" s="63">
        <v>1500</v>
      </c>
      <c r="E61" s="63">
        <f>E62</f>
        <v>1546627.87</v>
      </c>
      <c r="F61" s="63">
        <f t="shared" si="3"/>
        <v>-1545127.87</v>
      </c>
    </row>
    <row r="62" spans="1:6" ht="88.5" customHeight="1">
      <c r="A62" s="61" t="s">
        <v>214</v>
      </c>
      <c r="B62" s="62" t="s">
        <v>159</v>
      </c>
      <c r="C62" s="62" t="s">
        <v>215</v>
      </c>
      <c r="D62" s="63">
        <v>1500</v>
      </c>
      <c r="E62" s="63">
        <f>E63</f>
        <v>1546627.87</v>
      </c>
      <c r="F62" s="63">
        <f t="shared" si="3"/>
        <v>-1545127.87</v>
      </c>
    </row>
    <row r="63" spans="1:6" ht="88.5" customHeight="1">
      <c r="A63" s="61" t="s">
        <v>216</v>
      </c>
      <c r="B63" s="62" t="s">
        <v>159</v>
      </c>
      <c r="C63" s="62" t="s">
        <v>217</v>
      </c>
      <c r="D63" s="63">
        <v>1500</v>
      </c>
      <c r="E63" s="63">
        <v>1546627.87</v>
      </c>
      <c r="F63" s="63">
        <f t="shared" si="3"/>
        <v>-1545127.87</v>
      </c>
    </row>
    <row r="64" spans="1:6" ht="26.25">
      <c r="A64" s="61" t="s">
        <v>55</v>
      </c>
      <c r="B64" s="62" t="s">
        <v>159</v>
      </c>
      <c r="C64" s="62" t="s">
        <v>218</v>
      </c>
      <c r="D64" s="63">
        <v>2900</v>
      </c>
      <c r="E64" s="64">
        <f>E65</f>
        <v>30000</v>
      </c>
      <c r="F64" s="63">
        <f t="shared" si="3"/>
        <v>-27100</v>
      </c>
    </row>
    <row r="65" spans="1:6" ht="90">
      <c r="A65" s="61" t="s">
        <v>536</v>
      </c>
      <c r="B65" s="62" t="s">
        <v>159</v>
      </c>
      <c r="C65" s="62" t="s">
        <v>538</v>
      </c>
      <c r="D65" s="63" t="s">
        <v>527</v>
      </c>
      <c r="E65" s="64">
        <v>30000</v>
      </c>
      <c r="F65" s="63">
        <v>-30000</v>
      </c>
    </row>
    <row r="66" spans="1:6" ht="102.75">
      <c r="A66" s="61" t="s">
        <v>537</v>
      </c>
      <c r="B66" s="62" t="s">
        <v>159</v>
      </c>
      <c r="C66" s="62" t="s">
        <v>539</v>
      </c>
      <c r="D66" s="63" t="s">
        <v>527</v>
      </c>
      <c r="E66" s="64">
        <v>30000</v>
      </c>
      <c r="F66" s="63">
        <v>-30000</v>
      </c>
    </row>
    <row r="67" spans="1:6" ht="51.75">
      <c r="A67" s="61" t="s">
        <v>219</v>
      </c>
      <c r="B67" s="62" t="s">
        <v>159</v>
      </c>
      <c r="C67" s="62" t="s">
        <v>220</v>
      </c>
      <c r="D67" s="63">
        <v>2900</v>
      </c>
      <c r="E67" s="64" t="s">
        <v>527</v>
      </c>
      <c r="F67" s="63">
        <v>2900</v>
      </c>
    </row>
    <row r="68" spans="1:6" ht="79.5" customHeight="1">
      <c r="A68" s="61" t="s">
        <v>221</v>
      </c>
      <c r="B68" s="62" t="s">
        <v>159</v>
      </c>
      <c r="C68" s="62" t="s">
        <v>222</v>
      </c>
      <c r="D68" s="63">
        <v>2900</v>
      </c>
      <c r="E68" s="64" t="s">
        <v>527</v>
      </c>
      <c r="F68" s="63">
        <v>2900</v>
      </c>
    </row>
    <row r="69" spans="1:6" ht="26.25">
      <c r="A69" s="61" t="s">
        <v>56</v>
      </c>
      <c r="B69" s="62" t="s">
        <v>159</v>
      </c>
      <c r="C69" s="62" t="s">
        <v>223</v>
      </c>
      <c r="D69" s="63">
        <f>D70</f>
        <v>4135300</v>
      </c>
      <c r="E69" s="63">
        <f>E70</f>
        <v>3642267.73</v>
      </c>
      <c r="F69" s="63">
        <f>D69-E69</f>
        <v>493032.27</v>
      </c>
    </row>
    <row r="70" spans="1:6" ht="64.5">
      <c r="A70" s="61" t="s">
        <v>57</v>
      </c>
      <c r="B70" s="62" t="s">
        <v>159</v>
      </c>
      <c r="C70" s="62" t="s">
        <v>224</v>
      </c>
      <c r="D70" s="63">
        <f>D71+D74+D79</f>
        <v>4135300</v>
      </c>
      <c r="E70" s="63">
        <f>E71+E74+E79</f>
        <v>3642267.73</v>
      </c>
      <c r="F70" s="63">
        <f>D70-E70</f>
        <v>493032.27</v>
      </c>
    </row>
    <row r="71" spans="1:6" ht="51.75">
      <c r="A71" s="61" t="s">
        <v>58</v>
      </c>
      <c r="B71" s="62" t="s">
        <v>159</v>
      </c>
      <c r="C71" s="62" t="s">
        <v>225</v>
      </c>
      <c r="D71" s="63">
        <v>3474500</v>
      </c>
      <c r="E71" s="63">
        <f>E72</f>
        <v>3474500</v>
      </c>
      <c r="F71" s="63">
        <f>D71-E71</f>
        <v>0</v>
      </c>
    </row>
    <row r="72" spans="1:6" ht="27.75" customHeight="1">
      <c r="A72" s="61" t="s">
        <v>226</v>
      </c>
      <c r="B72" s="62" t="s">
        <v>159</v>
      </c>
      <c r="C72" s="62" t="s">
        <v>227</v>
      </c>
      <c r="D72" s="63">
        <v>3474500</v>
      </c>
      <c r="E72" s="63">
        <f>E73</f>
        <v>3474500</v>
      </c>
      <c r="F72" s="63">
        <f>D72-E72</f>
        <v>0</v>
      </c>
    </row>
    <row r="73" spans="1:6" ht="42.75" customHeight="1">
      <c r="A73" s="61" t="s">
        <v>228</v>
      </c>
      <c r="B73" s="62" t="s">
        <v>159</v>
      </c>
      <c r="C73" s="62" t="s">
        <v>229</v>
      </c>
      <c r="D73" s="63">
        <v>3474500</v>
      </c>
      <c r="E73" s="63">
        <v>3474500</v>
      </c>
      <c r="F73" s="63">
        <f>D73-E73</f>
        <v>0</v>
      </c>
    </row>
    <row r="74" spans="1:6" ht="51.75">
      <c r="A74" s="61" t="s">
        <v>59</v>
      </c>
      <c r="B74" s="62" t="s">
        <v>159</v>
      </c>
      <c r="C74" s="62" t="s">
        <v>230</v>
      </c>
      <c r="D74" s="63">
        <v>154600</v>
      </c>
      <c r="E74" s="63">
        <f>E75+E77</f>
        <v>154600</v>
      </c>
      <c r="F74" s="64" t="s">
        <v>527</v>
      </c>
    </row>
    <row r="75" spans="1:6" ht="64.5">
      <c r="A75" s="61" t="s">
        <v>60</v>
      </c>
      <c r="B75" s="62" t="s">
        <v>159</v>
      </c>
      <c r="C75" s="62" t="s">
        <v>231</v>
      </c>
      <c r="D75" s="63">
        <v>154400</v>
      </c>
      <c r="E75" s="63">
        <v>154400</v>
      </c>
      <c r="F75" s="64" t="s">
        <v>527</v>
      </c>
    </row>
    <row r="76" spans="1:6" ht="77.25" customHeight="1">
      <c r="A76" s="61" t="s">
        <v>61</v>
      </c>
      <c r="B76" s="62" t="s">
        <v>159</v>
      </c>
      <c r="C76" s="62" t="s">
        <v>232</v>
      </c>
      <c r="D76" s="63">
        <v>154400</v>
      </c>
      <c r="E76" s="63">
        <v>154400</v>
      </c>
      <c r="F76" s="64" t="s">
        <v>527</v>
      </c>
    </row>
    <row r="77" spans="1:6" ht="62.25" customHeight="1">
      <c r="A77" s="61" t="s">
        <v>62</v>
      </c>
      <c r="B77" s="62" t="s">
        <v>159</v>
      </c>
      <c r="C77" s="62" t="s">
        <v>233</v>
      </c>
      <c r="D77" s="63">
        <v>200</v>
      </c>
      <c r="E77" s="64">
        <f>E78</f>
        <v>200</v>
      </c>
      <c r="F77" s="64" t="s">
        <v>527</v>
      </c>
    </row>
    <row r="78" spans="1:6" ht="64.5">
      <c r="A78" s="61" t="s">
        <v>234</v>
      </c>
      <c r="B78" s="62" t="s">
        <v>159</v>
      </c>
      <c r="C78" s="62" t="s">
        <v>235</v>
      </c>
      <c r="D78" s="63">
        <v>200</v>
      </c>
      <c r="E78" s="64">
        <v>200</v>
      </c>
      <c r="F78" s="64" t="s">
        <v>527</v>
      </c>
    </row>
    <row r="79" spans="1:6" ht="26.25">
      <c r="A79" s="61" t="s">
        <v>63</v>
      </c>
      <c r="B79" s="62" t="s">
        <v>159</v>
      </c>
      <c r="C79" s="62" t="s">
        <v>236</v>
      </c>
      <c r="D79" s="63">
        <f aca="true" t="shared" si="4" ref="D79:F80">D80</f>
        <v>506200</v>
      </c>
      <c r="E79" s="64">
        <f t="shared" si="4"/>
        <v>13167.73</v>
      </c>
      <c r="F79" s="63">
        <f t="shared" si="4"/>
        <v>493032.27</v>
      </c>
    </row>
    <row r="80" spans="1:6" ht="39">
      <c r="A80" s="61" t="s">
        <v>64</v>
      </c>
      <c r="B80" s="62" t="s">
        <v>159</v>
      </c>
      <c r="C80" s="62" t="s">
        <v>237</v>
      </c>
      <c r="D80" s="63">
        <f t="shared" si="4"/>
        <v>506200</v>
      </c>
      <c r="E80" s="64">
        <f t="shared" si="4"/>
        <v>13167.73</v>
      </c>
      <c r="F80" s="63">
        <f t="shared" si="4"/>
        <v>493032.27</v>
      </c>
    </row>
    <row r="81" spans="1:6" ht="39">
      <c r="A81" s="61" t="s">
        <v>65</v>
      </c>
      <c r="B81" s="62" t="s">
        <v>159</v>
      </c>
      <c r="C81" s="62" t="s">
        <v>238</v>
      </c>
      <c r="D81" s="63">
        <v>506200</v>
      </c>
      <c r="E81" s="64">
        <v>13167.73</v>
      </c>
      <c r="F81" s="63">
        <f>D81-E81</f>
        <v>493032.27</v>
      </c>
    </row>
    <row r="82" spans="1:6" ht="15">
      <c r="A82" s="52"/>
      <c r="B82" s="52"/>
      <c r="C82" s="52"/>
      <c r="D82" s="52"/>
      <c r="E82" s="52"/>
      <c r="F82" s="52"/>
    </row>
  </sheetData>
  <sheetProtection/>
  <mergeCells count="2">
    <mergeCell ref="D3:E3"/>
    <mergeCell ref="A7:D7"/>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74"/>
  <sheetViews>
    <sheetView zoomScalePageLayoutView="0" workbookViewId="0" topLeftCell="A1">
      <selection activeCell="F274" sqref="F274"/>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92</v>
      </c>
      <c r="C1" s="1"/>
      <c r="D1" s="2"/>
      <c r="E1" s="3" t="s">
        <v>93</v>
      </c>
      <c r="F1" s="3"/>
    </row>
    <row r="2" spans="1:6" ht="15">
      <c r="A2" s="8"/>
      <c r="B2" s="6"/>
      <c r="C2" s="9"/>
      <c r="D2" s="5"/>
      <c r="E2" s="5"/>
      <c r="F2" s="5"/>
    </row>
    <row r="3" spans="1:6" ht="34.5">
      <c r="A3" s="13" t="s">
        <v>94</v>
      </c>
      <c r="B3" s="10" t="s">
        <v>95</v>
      </c>
      <c r="C3" s="10" t="s">
        <v>96</v>
      </c>
      <c r="D3" s="10" t="s">
        <v>97</v>
      </c>
      <c r="E3" s="10" t="s">
        <v>22</v>
      </c>
      <c r="F3" s="10" t="s">
        <v>98</v>
      </c>
    </row>
    <row r="4" spans="1:6" ht="15">
      <c r="A4" s="14">
        <v>1</v>
      </c>
      <c r="B4" s="11">
        <v>2</v>
      </c>
      <c r="C4" s="11">
        <v>3</v>
      </c>
      <c r="D4" s="11">
        <v>4</v>
      </c>
      <c r="E4" s="11">
        <v>5</v>
      </c>
      <c r="F4" s="12">
        <v>6</v>
      </c>
    </row>
    <row r="5" spans="1:6" ht="15">
      <c r="A5" s="65" t="s">
        <v>239</v>
      </c>
      <c r="B5" s="66" t="s">
        <v>240</v>
      </c>
      <c r="C5" s="66"/>
      <c r="D5" s="67">
        <f>D6</f>
        <v>9764500</v>
      </c>
      <c r="E5" s="67">
        <f>E6</f>
        <v>7442253.8</v>
      </c>
      <c r="F5" s="67">
        <f>D5-E5</f>
        <v>2322246.2</v>
      </c>
    </row>
    <row r="6" spans="1:6" ht="29.25" customHeight="1">
      <c r="A6" s="65" t="s">
        <v>154</v>
      </c>
      <c r="B6" s="66" t="s">
        <v>240</v>
      </c>
      <c r="C6" s="66" t="s">
        <v>241</v>
      </c>
      <c r="D6" s="67">
        <f>D7+D103+D116+D143+D175+D230+D242+D258+D251</f>
        <v>9764500</v>
      </c>
      <c r="E6" s="67">
        <f>E7+E103+E116+E143+E175+E230+E242+E258</f>
        <v>7442253.8</v>
      </c>
      <c r="F6" s="67">
        <f>D6-E6</f>
        <v>2322246.2</v>
      </c>
    </row>
    <row r="7" spans="1:6" ht="15">
      <c r="A7" s="65" t="s">
        <v>99</v>
      </c>
      <c r="B7" s="66" t="s">
        <v>240</v>
      </c>
      <c r="C7" s="66" t="s">
        <v>242</v>
      </c>
      <c r="D7" s="67">
        <f>D8+D19+D50+D57</f>
        <v>4227900</v>
      </c>
      <c r="E7" s="67">
        <f>E8+E19+E57</f>
        <v>3502116.7199999997</v>
      </c>
      <c r="F7" s="67">
        <f>D7-E7</f>
        <v>725783.2800000003</v>
      </c>
    </row>
    <row r="8" spans="1:6" ht="36.75">
      <c r="A8" s="65" t="s">
        <v>100</v>
      </c>
      <c r="B8" s="66" t="s">
        <v>240</v>
      </c>
      <c r="C8" s="66" t="s">
        <v>243</v>
      </c>
      <c r="D8" s="67">
        <f>D9</f>
        <v>805900</v>
      </c>
      <c r="E8" s="67">
        <f>E9</f>
        <v>685803.0900000001</v>
      </c>
      <c r="F8" s="67">
        <f>D8-E8</f>
        <v>120096.90999999992</v>
      </c>
    </row>
    <row r="9" spans="1:6" ht="24.75">
      <c r="A9" s="65" t="s">
        <v>138</v>
      </c>
      <c r="B9" s="66" t="s">
        <v>240</v>
      </c>
      <c r="C9" s="66" t="s">
        <v>244</v>
      </c>
      <c r="D9" s="67">
        <f>D10+D15</f>
        <v>805900</v>
      </c>
      <c r="E9" s="67">
        <f>E10+E15</f>
        <v>685803.0900000001</v>
      </c>
      <c r="F9" s="67">
        <f>D9-E9</f>
        <v>120096.90999999992</v>
      </c>
    </row>
    <row r="10" spans="1:6" ht="36.75">
      <c r="A10" s="65" t="s">
        <v>245</v>
      </c>
      <c r="B10" s="66" t="s">
        <v>240</v>
      </c>
      <c r="C10" s="66" t="s">
        <v>246</v>
      </c>
      <c r="D10" s="67">
        <f aca="true" t="shared" si="0" ref="D10:F11">D11</f>
        <v>764100</v>
      </c>
      <c r="E10" s="67">
        <f t="shared" si="0"/>
        <v>654301.0900000001</v>
      </c>
      <c r="F10" s="67">
        <f t="shared" si="0"/>
        <v>109798.90999999992</v>
      </c>
    </row>
    <row r="11" spans="1:6" ht="15">
      <c r="A11" s="65" t="s">
        <v>101</v>
      </c>
      <c r="B11" s="66" t="s">
        <v>240</v>
      </c>
      <c r="C11" s="66" t="s">
        <v>247</v>
      </c>
      <c r="D11" s="67">
        <f t="shared" si="0"/>
        <v>764100</v>
      </c>
      <c r="E11" s="67">
        <f t="shared" si="0"/>
        <v>654301.0900000001</v>
      </c>
      <c r="F11" s="67">
        <f t="shared" si="0"/>
        <v>109798.90999999992</v>
      </c>
    </row>
    <row r="12" spans="1:6" ht="24.75">
      <c r="A12" s="65" t="s">
        <v>102</v>
      </c>
      <c r="B12" s="66" t="s">
        <v>240</v>
      </c>
      <c r="C12" s="66" t="s">
        <v>248</v>
      </c>
      <c r="D12" s="67">
        <f>D13+D14</f>
        <v>764100</v>
      </c>
      <c r="E12" s="67">
        <f>E13+E14</f>
        <v>654301.0900000001</v>
      </c>
      <c r="F12" s="67">
        <f>D12-E12</f>
        <v>109798.90999999992</v>
      </c>
    </row>
    <row r="13" spans="1:6" ht="15">
      <c r="A13" s="65" t="s">
        <v>103</v>
      </c>
      <c r="B13" s="66" t="s">
        <v>240</v>
      </c>
      <c r="C13" s="66" t="s">
        <v>249</v>
      </c>
      <c r="D13" s="67">
        <v>596300</v>
      </c>
      <c r="E13" s="67">
        <v>517252.33</v>
      </c>
      <c r="F13" s="67">
        <f>D13-E13</f>
        <v>79047.66999999998</v>
      </c>
    </row>
    <row r="14" spans="1:6" ht="18" customHeight="1">
      <c r="A14" s="65" t="s">
        <v>104</v>
      </c>
      <c r="B14" s="66" t="s">
        <v>240</v>
      </c>
      <c r="C14" s="66" t="s">
        <v>250</v>
      </c>
      <c r="D14" s="67">
        <v>167800</v>
      </c>
      <c r="E14" s="67">
        <v>137048.76</v>
      </c>
      <c r="F14" s="67">
        <f>D14-E14</f>
        <v>30751.23999999999</v>
      </c>
    </row>
    <row r="15" spans="1:6" ht="36.75">
      <c r="A15" s="65" t="s">
        <v>139</v>
      </c>
      <c r="B15" s="66" t="s">
        <v>240</v>
      </c>
      <c r="C15" s="66" t="s">
        <v>251</v>
      </c>
      <c r="D15" s="67">
        <f aca="true" t="shared" si="1" ref="D15:E17">D16</f>
        <v>41800</v>
      </c>
      <c r="E15" s="68">
        <f t="shared" si="1"/>
        <v>31502</v>
      </c>
      <c r="F15" s="67">
        <v>26700</v>
      </c>
    </row>
    <row r="16" spans="1:6" ht="15">
      <c r="A16" s="65" t="s">
        <v>101</v>
      </c>
      <c r="B16" s="66" t="s">
        <v>240</v>
      </c>
      <c r="C16" s="66" t="s">
        <v>252</v>
      </c>
      <c r="D16" s="67">
        <f t="shared" si="1"/>
        <v>41800</v>
      </c>
      <c r="E16" s="68">
        <f t="shared" si="1"/>
        <v>31502</v>
      </c>
      <c r="F16" s="67">
        <v>26700</v>
      </c>
    </row>
    <row r="17" spans="1:6" ht="24.75">
      <c r="A17" s="65" t="s">
        <v>102</v>
      </c>
      <c r="B17" s="66" t="s">
        <v>240</v>
      </c>
      <c r="C17" s="66" t="s">
        <v>253</v>
      </c>
      <c r="D17" s="67">
        <f t="shared" si="1"/>
        <v>41800</v>
      </c>
      <c r="E17" s="68">
        <f t="shared" si="1"/>
        <v>31502</v>
      </c>
      <c r="F17" s="67">
        <v>26700</v>
      </c>
    </row>
    <row r="18" spans="1:6" ht="15">
      <c r="A18" s="65" t="s">
        <v>105</v>
      </c>
      <c r="B18" s="66" t="s">
        <v>240</v>
      </c>
      <c r="C18" s="66" t="s">
        <v>254</v>
      </c>
      <c r="D18" s="67">
        <v>41800</v>
      </c>
      <c r="E18" s="68">
        <v>31502</v>
      </c>
      <c r="F18" s="67">
        <v>20500</v>
      </c>
    </row>
    <row r="19" spans="1:6" ht="60.75">
      <c r="A19" s="65" t="s">
        <v>106</v>
      </c>
      <c r="B19" s="66" t="s">
        <v>240</v>
      </c>
      <c r="C19" s="66" t="s">
        <v>255</v>
      </c>
      <c r="D19" s="67">
        <f>D20+D44</f>
        <v>3098900</v>
      </c>
      <c r="E19" s="67">
        <f>E20+E44</f>
        <v>2556892.1399999997</v>
      </c>
      <c r="F19" s="67">
        <f>F20</f>
        <v>542007.8600000003</v>
      </c>
    </row>
    <row r="20" spans="1:6" ht="36.75">
      <c r="A20" s="65" t="s">
        <v>140</v>
      </c>
      <c r="B20" s="66" t="s">
        <v>240</v>
      </c>
      <c r="C20" s="66" t="s">
        <v>256</v>
      </c>
      <c r="D20" s="67">
        <f>D21+D26+D34+D30</f>
        <v>3098700</v>
      </c>
      <c r="E20" s="67">
        <f>E21+E26+E34</f>
        <v>2556692.1399999997</v>
      </c>
      <c r="F20" s="67">
        <f>D20-E20</f>
        <v>542007.8600000003</v>
      </c>
    </row>
    <row r="21" spans="1:6" ht="36.75">
      <c r="A21" s="65" t="s">
        <v>245</v>
      </c>
      <c r="B21" s="66" t="s">
        <v>240</v>
      </c>
      <c r="C21" s="66" t="s">
        <v>257</v>
      </c>
      <c r="D21" s="67">
        <f aca="true" t="shared" si="2" ref="D21:F22">D22</f>
        <v>2349500</v>
      </c>
      <c r="E21" s="67">
        <f t="shared" si="2"/>
        <v>1897044.25</v>
      </c>
      <c r="F21" s="67">
        <f t="shared" si="2"/>
        <v>452455.75</v>
      </c>
    </row>
    <row r="22" spans="1:6" ht="15">
      <c r="A22" s="65" t="s">
        <v>101</v>
      </c>
      <c r="B22" s="66" t="s">
        <v>240</v>
      </c>
      <c r="C22" s="66" t="s">
        <v>258</v>
      </c>
      <c r="D22" s="67">
        <f t="shared" si="2"/>
        <v>2349500</v>
      </c>
      <c r="E22" s="67">
        <f t="shared" si="2"/>
        <v>1897044.25</v>
      </c>
      <c r="F22" s="67">
        <f t="shared" si="2"/>
        <v>452455.75</v>
      </c>
    </row>
    <row r="23" spans="1:6" ht="24.75">
      <c r="A23" s="65" t="s">
        <v>102</v>
      </c>
      <c r="B23" s="66" t="s">
        <v>240</v>
      </c>
      <c r="C23" s="66" t="s">
        <v>259</v>
      </c>
      <c r="D23" s="67">
        <f>D24+D25</f>
        <v>2349500</v>
      </c>
      <c r="E23" s="67">
        <f>E24+E25</f>
        <v>1897044.25</v>
      </c>
      <c r="F23" s="67">
        <f aca="true" t="shared" si="3" ref="F23:F29">D23-E23</f>
        <v>452455.75</v>
      </c>
    </row>
    <row r="24" spans="1:6" ht="18" customHeight="1">
      <c r="A24" s="65" t="s">
        <v>103</v>
      </c>
      <c r="B24" s="66" t="s">
        <v>240</v>
      </c>
      <c r="C24" s="66" t="s">
        <v>260</v>
      </c>
      <c r="D24" s="67">
        <v>1804600</v>
      </c>
      <c r="E24" s="67">
        <v>1480687.94</v>
      </c>
      <c r="F24" s="67">
        <f t="shared" si="3"/>
        <v>323912.06000000006</v>
      </c>
    </row>
    <row r="25" spans="1:6" ht="15">
      <c r="A25" s="65" t="s">
        <v>104</v>
      </c>
      <c r="B25" s="66" t="s">
        <v>240</v>
      </c>
      <c r="C25" s="66" t="s">
        <v>261</v>
      </c>
      <c r="D25" s="67">
        <v>544900</v>
      </c>
      <c r="E25" s="67">
        <v>416356.31</v>
      </c>
      <c r="F25" s="67">
        <f t="shared" si="3"/>
        <v>128543.69</v>
      </c>
    </row>
    <row r="26" spans="1:6" ht="36.75">
      <c r="A26" s="65" t="s">
        <v>139</v>
      </c>
      <c r="B26" s="66" t="s">
        <v>240</v>
      </c>
      <c r="C26" s="66" t="s">
        <v>262</v>
      </c>
      <c r="D26" s="67">
        <f aca="true" t="shared" si="4" ref="D26:E28">D27</f>
        <v>123300</v>
      </c>
      <c r="E26" s="67">
        <f t="shared" si="4"/>
        <v>97544.16</v>
      </c>
      <c r="F26" s="67">
        <f t="shared" si="3"/>
        <v>25755.839999999997</v>
      </c>
    </row>
    <row r="27" spans="1:6" ht="15">
      <c r="A27" s="65" t="s">
        <v>101</v>
      </c>
      <c r="B27" s="66" t="s">
        <v>240</v>
      </c>
      <c r="C27" s="66" t="s">
        <v>263</v>
      </c>
      <c r="D27" s="67">
        <f t="shared" si="4"/>
        <v>123300</v>
      </c>
      <c r="E27" s="67">
        <f t="shared" si="4"/>
        <v>97544.16</v>
      </c>
      <c r="F27" s="67">
        <f t="shared" si="3"/>
        <v>25755.839999999997</v>
      </c>
    </row>
    <row r="28" spans="1:6" ht="24.75">
      <c r="A28" s="65" t="s">
        <v>102</v>
      </c>
      <c r="B28" s="66" t="s">
        <v>240</v>
      </c>
      <c r="C28" s="66" t="s">
        <v>264</v>
      </c>
      <c r="D28" s="67">
        <f t="shared" si="4"/>
        <v>123300</v>
      </c>
      <c r="E28" s="67">
        <f t="shared" si="4"/>
        <v>97544.16</v>
      </c>
      <c r="F28" s="67">
        <f t="shared" si="3"/>
        <v>25755.839999999997</v>
      </c>
    </row>
    <row r="29" spans="1:6" ht="15">
      <c r="A29" s="65" t="s">
        <v>105</v>
      </c>
      <c r="B29" s="66" t="s">
        <v>240</v>
      </c>
      <c r="C29" s="66" t="s">
        <v>265</v>
      </c>
      <c r="D29" s="67">
        <v>123300</v>
      </c>
      <c r="E29" s="67">
        <v>97544.16</v>
      </c>
      <c r="F29" s="67">
        <f t="shared" si="3"/>
        <v>25755.839999999997</v>
      </c>
    </row>
    <row r="30" spans="1:6" ht="36.75">
      <c r="A30" s="65" t="s">
        <v>139</v>
      </c>
      <c r="B30" s="66" t="s">
        <v>240</v>
      </c>
      <c r="C30" s="66" t="s">
        <v>266</v>
      </c>
      <c r="D30" s="67">
        <v>3000</v>
      </c>
      <c r="E30" s="68" t="s">
        <v>527</v>
      </c>
      <c r="F30" s="67">
        <v>3000</v>
      </c>
    </row>
    <row r="31" spans="1:6" ht="15">
      <c r="A31" s="65" t="s">
        <v>101</v>
      </c>
      <c r="B31" s="66" t="s">
        <v>240</v>
      </c>
      <c r="C31" s="66" t="s">
        <v>267</v>
      </c>
      <c r="D31" s="67">
        <v>3000</v>
      </c>
      <c r="E31" s="68" t="s">
        <v>527</v>
      </c>
      <c r="F31" s="67">
        <v>3000</v>
      </c>
    </row>
    <row r="32" spans="1:6" ht="15">
      <c r="A32" s="65" t="s">
        <v>107</v>
      </c>
      <c r="B32" s="66" t="s">
        <v>240</v>
      </c>
      <c r="C32" s="66" t="s">
        <v>268</v>
      </c>
      <c r="D32" s="67">
        <v>3000</v>
      </c>
      <c r="E32" s="68" t="s">
        <v>527</v>
      </c>
      <c r="F32" s="67">
        <v>3000</v>
      </c>
    </row>
    <row r="33" spans="1:6" ht="15">
      <c r="A33" s="65" t="s">
        <v>109</v>
      </c>
      <c r="B33" s="66" t="s">
        <v>240</v>
      </c>
      <c r="C33" s="66" t="s">
        <v>269</v>
      </c>
      <c r="D33" s="67">
        <v>3000</v>
      </c>
      <c r="E33" s="68" t="s">
        <v>527</v>
      </c>
      <c r="F33" s="67">
        <v>3000</v>
      </c>
    </row>
    <row r="34" spans="1:6" ht="36.75">
      <c r="A34" s="65" t="s">
        <v>141</v>
      </c>
      <c r="B34" s="66" t="s">
        <v>240</v>
      </c>
      <c r="C34" s="66" t="s">
        <v>270</v>
      </c>
      <c r="D34" s="67">
        <f>D35+D41</f>
        <v>622900</v>
      </c>
      <c r="E34" s="67">
        <f>E35+E41</f>
        <v>562103.73</v>
      </c>
      <c r="F34" s="67">
        <f>D34-E34</f>
        <v>60796.27000000002</v>
      </c>
    </row>
    <row r="35" spans="1:6" ht="15">
      <c r="A35" s="65" t="s">
        <v>101</v>
      </c>
      <c r="B35" s="66" t="s">
        <v>240</v>
      </c>
      <c r="C35" s="66" t="s">
        <v>271</v>
      </c>
      <c r="D35" s="67">
        <f>D36</f>
        <v>223600</v>
      </c>
      <c r="E35" s="67">
        <f>E36</f>
        <v>187255.62</v>
      </c>
      <c r="F35" s="67">
        <f>F36</f>
        <v>36344.380000000005</v>
      </c>
    </row>
    <row r="36" spans="1:6" ht="15">
      <c r="A36" s="65" t="s">
        <v>107</v>
      </c>
      <c r="B36" s="66" t="s">
        <v>240</v>
      </c>
      <c r="C36" s="66" t="s">
        <v>272</v>
      </c>
      <c r="D36" s="67">
        <f>D37+D38+D39+D40</f>
        <v>223600</v>
      </c>
      <c r="E36" s="67">
        <f>E37+E38+E39+E40</f>
        <v>187255.62</v>
      </c>
      <c r="F36" s="67">
        <f aca="true" t="shared" si="5" ref="F36:F41">D36-E36</f>
        <v>36344.380000000005</v>
      </c>
    </row>
    <row r="37" spans="1:6" ht="15">
      <c r="A37" s="65" t="s">
        <v>108</v>
      </c>
      <c r="B37" s="66" t="s">
        <v>240</v>
      </c>
      <c r="C37" s="66" t="s">
        <v>273</v>
      </c>
      <c r="D37" s="67">
        <v>71000</v>
      </c>
      <c r="E37" s="67">
        <v>57294.63</v>
      </c>
      <c r="F37" s="67">
        <f t="shared" si="5"/>
        <v>13705.370000000003</v>
      </c>
    </row>
    <row r="38" spans="1:6" ht="15">
      <c r="A38" s="65" t="s">
        <v>110</v>
      </c>
      <c r="B38" s="66" t="s">
        <v>240</v>
      </c>
      <c r="C38" s="66" t="s">
        <v>274</v>
      </c>
      <c r="D38" s="67">
        <v>44100</v>
      </c>
      <c r="E38" s="67">
        <v>33686.53</v>
      </c>
      <c r="F38" s="67">
        <f t="shared" si="5"/>
        <v>10413.470000000001</v>
      </c>
    </row>
    <row r="39" spans="1:6" ht="15">
      <c r="A39" s="65" t="s">
        <v>111</v>
      </c>
      <c r="B39" s="66" t="s">
        <v>240</v>
      </c>
      <c r="C39" s="66" t="s">
        <v>275</v>
      </c>
      <c r="D39" s="67">
        <v>15500</v>
      </c>
      <c r="E39" s="67">
        <v>15500</v>
      </c>
      <c r="F39" s="67">
        <f t="shared" si="5"/>
        <v>0</v>
      </c>
    </row>
    <row r="40" spans="1:6" ht="15">
      <c r="A40" s="65" t="s">
        <v>109</v>
      </c>
      <c r="B40" s="66" t="s">
        <v>240</v>
      </c>
      <c r="C40" s="66" t="s">
        <v>276</v>
      </c>
      <c r="D40" s="67">
        <v>93000</v>
      </c>
      <c r="E40" s="67">
        <v>80774.46</v>
      </c>
      <c r="F40" s="67">
        <f t="shared" si="5"/>
        <v>12225.539999999994</v>
      </c>
    </row>
    <row r="41" spans="1:6" ht="15">
      <c r="A41" s="65" t="s">
        <v>113</v>
      </c>
      <c r="B41" s="66" t="s">
        <v>240</v>
      </c>
      <c r="C41" s="66" t="s">
        <v>277</v>
      </c>
      <c r="D41" s="67">
        <f>D42+D43</f>
        <v>399300</v>
      </c>
      <c r="E41" s="67">
        <f>E42+E43</f>
        <v>374848.11</v>
      </c>
      <c r="F41" s="67">
        <f t="shared" si="5"/>
        <v>24451.890000000014</v>
      </c>
    </row>
    <row r="42" spans="1:6" ht="15">
      <c r="A42" s="65" t="s">
        <v>133</v>
      </c>
      <c r="B42" s="66" t="s">
        <v>240</v>
      </c>
      <c r="C42" s="66" t="s">
        <v>278</v>
      </c>
      <c r="D42" s="67">
        <v>107500</v>
      </c>
      <c r="E42" s="67">
        <v>107460</v>
      </c>
      <c r="F42" s="67">
        <v>20</v>
      </c>
    </row>
    <row r="43" spans="1:6" ht="15">
      <c r="A43" s="65" t="s">
        <v>114</v>
      </c>
      <c r="B43" s="66" t="s">
        <v>240</v>
      </c>
      <c r="C43" s="66" t="s">
        <v>279</v>
      </c>
      <c r="D43" s="67">
        <v>291800</v>
      </c>
      <c r="E43" s="67">
        <v>267388.11</v>
      </c>
      <c r="F43" s="67">
        <f>D43-E43</f>
        <v>24411.890000000014</v>
      </c>
    </row>
    <row r="44" spans="1:6" ht="24.75">
      <c r="A44" s="65" t="s">
        <v>528</v>
      </c>
      <c r="B44" s="66" t="s">
        <v>240</v>
      </c>
      <c r="C44" s="66" t="s">
        <v>282</v>
      </c>
      <c r="D44" s="67">
        <v>200</v>
      </c>
      <c r="E44" s="68">
        <f>E45</f>
        <v>200</v>
      </c>
      <c r="F44" s="67">
        <v>200</v>
      </c>
    </row>
    <row r="45" spans="1:6" ht="19.5" customHeight="1">
      <c r="A45" s="65" t="s">
        <v>157</v>
      </c>
      <c r="B45" s="66" t="s">
        <v>240</v>
      </c>
      <c r="C45" s="66" t="s">
        <v>283</v>
      </c>
      <c r="D45" s="67">
        <v>200</v>
      </c>
      <c r="E45" s="68">
        <f>E46</f>
        <v>200</v>
      </c>
      <c r="F45" s="67">
        <v>200</v>
      </c>
    </row>
    <row r="46" spans="1:6" ht="195.75" customHeight="1">
      <c r="A46" s="65" t="s">
        <v>284</v>
      </c>
      <c r="B46" s="66" t="s">
        <v>240</v>
      </c>
      <c r="C46" s="66" t="s">
        <v>285</v>
      </c>
      <c r="D46" s="67">
        <v>200</v>
      </c>
      <c r="E46" s="68">
        <f>E47</f>
        <v>200</v>
      </c>
      <c r="F46" s="67">
        <v>200</v>
      </c>
    </row>
    <row r="47" spans="1:6" ht="36.75">
      <c r="A47" s="65" t="s">
        <v>141</v>
      </c>
      <c r="B47" s="66" t="s">
        <v>240</v>
      </c>
      <c r="C47" s="66" t="s">
        <v>286</v>
      </c>
      <c r="D47" s="67">
        <v>200</v>
      </c>
      <c r="E47" s="68">
        <f>E48</f>
        <v>200</v>
      </c>
      <c r="F47" s="67">
        <v>200</v>
      </c>
    </row>
    <row r="48" spans="1:6" ht="15">
      <c r="A48" s="65" t="s">
        <v>113</v>
      </c>
      <c r="B48" s="66" t="s">
        <v>240</v>
      </c>
      <c r="C48" s="66" t="s">
        <v>287</v>
      </c>
      <c r="D48" s="67">
        <v>200</v>
      </c>
      <c r="E48" s="68">
        <f>E49</f>
        <v>200</v>
      </c>
      <c r="F48" s="67">
        <v>200</v>
      </c>
    </row>
    <row r="49" spans="1:6" ht="15">
      <c r="A49" s="65" t="s">
        <v>114</v>
      </c>
      <c r="B49" s="66" t="s">
        <v>240</v>
      </c>
      <c r="C49" s="66" t="s">
        <v>288</v>
      </c>
      <c r="D49" s="67">
        <v>200</v>
      </c>
      <c r="E49" s="68">
        <v>200</v>
      </c>
      <c r="F49" s="67">
        <v>200</v>
      </c>
    </row>
    <row r="50" spans="1:6" ht="15">
      <c r="A50" s="65" t="s">
        <v>117</v>
      </c>
      <c r="B50" s="66" t="s">
        <v>240</v>
      </c>
      <c r="C50" s="66" t="s">
        <v>289</v>
      </c>
      <c r="D50" s="67">
        <v>15000</v>
      </c>
      <c r="E50" s="68" t="s">
        <v>527</v>
      </c>
      <c r="F50" s="67">
        <v>15000</v>
      </c>
    </row>
    <row r="51" spans="1:6" ht="24.75">
      <c r="A51" s="65" t="s">
        <v>142</v>
      </c>
      <c r="B51" s="66" t="s">
        <v>240</v>
      </c>
      <c r="C51" s="66" t="s">
        <v>290</v>
      </c>
      <c r="D51" s="67">
        <v>15000</v>
      </c>
      <c r="E51" s="68" t="s">
        <v>527</v>
      </c>
      <c r="F51" s="67">
        <v>15000</v>
      </c>
    </row>
    <row r="52" spans="1:6" ht="15">
      <c r="A52" s="65"/>
      <c r="B52" s="66" t="s">
        <v>240</v>
      </c>
      <c r="C52" s="66" t="s">
        <v>291</v>
      </c>
      <c r="D52" s="67">
        <v>15000</v>
      </c>
      <c r="E52" s="68" t="s">
        <v>527</v>
      </c>
      <c r="F52" s="67">
        <v>15000</v>
      </c>
    </row>
    <row r="53" spans="1:6" ht="60.75">
      <c r="A53" s="65" t="s">
        <v>143</v>
      </c>
      <c r="B53" s="66" t="s">
        <v>240</v>
      </c>
      <c r="C53" s="66" t="s">
        <v>292</v>
      </c>
      <c r="D53" s="67">
        <v>15000</v>
      </c>
      <c r="E53" s="68" t="s">
        <v>527</v>
      </c>
      <c r="F53" s="67">
        <v>15000</v>
      </c>
    </row>
    <row r="54" spans="1:6" ht="15">
      <c r="A54" s="65" t="s">
        <v>118</v>
      </c>
      <c r="B54" s="66" t="s">
        <v>240</v>
      </c>
      <c r="C54" s="66" t="s">
        <v>293</v>
      </c>
      <c r="D54" s="67">
        <v>15000</v>
      </c>
      <c r="E54" s="68" t="s">
        <v>527</v>
      </c>
      <c r="F54" s="67">
        <v>15000</v>
      </c>
    </row>
    <row r="55" spans="1:6" ht="15">
      <c r="A55" s="65" t="s">
        <v>101</v>
      </c>
      <c r="B55" s="66" t="s">
        <v>240</v>
      </c>
      <c r="C55" s="66" t="s">
        <v>294</v>
      </c>
      <c r="D55" s="67">
        <v>15000</v>
      </c>
      <c r="E55" s="68" t="s">
        <v>527</v>
      </c>
      <c r="F55" s="67">
        <v>15000</v>
      </c>
    </row>
    <row r="56" spans="1:6" ht="15">
      <c r="A56" s="65" t="s">
        <v>112</v>
      </c>
      <c r="B56" s="66" t="s">
        <v>240</v>
      </c>
      <c r="C56" s="66" t="s">
        <v>295</v>
      </c>
      <c r="D56" s="67">
        <v>15000</v>
      </c>
      <c r="E56" s="68" t="s">
        <v>527</v>
      </c>
      <c r="F56" s="67">
        <v>15000</v>
      </c>
    </row>
    <row r="57" spans="1:6" ht="15">
      <c r="A57" s="65" t="s">
        <v>119</v>
      </c>
      <c r="B57" s="66" t="s">
        <v>240</v>
      </c>
      <c r="C57" s="66" t="s">
        <v>296</v>
      </c>
      <c r="D57" s="67">
        <f>D58+D71+D77+D88</f>
        <v>308100</v>
      </c>
      <c r="E57" s="67">
        <f>E58+E71+E77+E88</f>
        <v>259421.49</v>
      </c>
      <c r="F57" s="67">
        <f>D57-E57</f>
        <v>48678.51000000001</v>
      </c>
    </row>
    <row r="58" spans="1:6" ht="36.75">
      <c r="A58" s="65" t="s">
        <v>140</v>
      </c>
      <c r="B58" s="66" t="s">
        <v>240</v>
      </c>
      <c r="C58" s="66" t="s">
        <v>297</v>
      </c>
      <c r="D58" s="67">
        <f>D59+D64</f>
        <v>103200</v>
      </c>
      <c r="E58" s="67">
        <f>E59+E64</f>
        <v>100510.48999999999</v>
      </c>
      <c r="F58" s="67">
        <f>D58-E58</f>
        <v>2689.5100000000093</v>
      </c>
    </row>
    <row r="59" spans="1:6" ht="168.75" customHeight="1">
      <c r="A59" s="65" t="s">
        <v>280</v>
      </c>
      <c r="B59" s="66" t="s">
        <v>240</v>
      </c>
      <c r="C59" s="66" t="s">
        <v>298</v>
      </c>
      <c r="D59" s="67">
        <f>D60</f>
        <v>60000</v>
      </c>
      <c r="E59" s="67">
        <f aca="true" t="shared" si="6" ref="E59:F62">E60</f>
        <v>58200</v>
      </c>
      <c r="F59" s="67">
        <f t="shared" si="6"/>
        <v>1800</v>
      </c>
    </row>
    <row r="60" spans="1:6" ht="15">
      <c r="A60" s="65" t="s">
        <v>63</v>
      </c>
      <c r="B60" s="66" t="s">
        <v>240</v>
      </c>
      <c r="C60" s="66" t="s">
        <v>299</v>
      </c>
      <c r="D60" s="67">
        <f>D61</f>
        <v>60000</v>
      </c>
      <c r="E60" s="67">
        <f t="shared" si="6"/>
        <v>58200</v>
      </c>
      <c r="F60" s="67">
        <f t="shared" si="6"/>
        <v>1800</v>
      </c>
    </row>
    <row r="61" spans="1:6" ht="15">
      <c r="A61" s="65" t="s">
        <v>101</v>
      </c>
      <c r="B61" s="66" t="s">
        <v>240</v>
      </c>
      <c r="C61" s="66" t="s">
        <v>300</v>
      </c>
      <c r="D61" s="67">
        <f>D62</f>
        <v>60000</v>
      </c>
      <c r="E61" s="67">
        <f t="shared" si="6"/>
        <v>58200</v>
      </c>
      <c r="F61" s="67">
        <f t="shared" si="6"/>
        <v>1800</v>
      </c>
    </row>
    <row r="62" spans="1:6" ht="21.75" customHeight="1">
      <c r="A62" s="65" t="s">
        <v>281</v>
      </c>
      <c r="B62" s="66" t="s">
        <v>240</v>
      </c>
      <c r="C62" s="66" t="s">
        <v>301</v>
      </c>
      <c r="D62" s="67">
        <f>D63</f>
        <v>60000</v>
      </c>
      <c r="E62" s="67">
        <f t="shared" si="6"/>
        <v>58200</v>
      </c>
      <c r="F62" s="67">
        <f t="shared" si="6"/>
        <v>1800</v>
      </c>
    </row>
    <row r="63" spans="1:6" ht="30.75" customHeight="1">
      <c r="A63" s="65" t="s">
        <v>116</v>
      </c>
      <c r="B63" s="66" t="s">
        <v>240</v>
      </c>
      <c r="C63" s="66" t="s">
        <v>302</v>
      </c>
      <c r="D63" s="67">
        <v>60000</v>
      </c>
      <c r="E63" s="67">
        <v>58200</v>
      </c>
      <c r="F63" s="67">
        <f>D63-E63</f>
        <v>1800</v>
      </c>
    </row>
    <row r="64" spans="1:6" ht="83.25" customHeight="1">
      <c r="A64" s="65" t="s">
        <v>303</v>
      </c>
      <c r="B64" s="66" t="s">
        <v>240</v>
      </c>
      <c r="C64" s="66" t="s">
        <v>304</v>
      </c>
      <c r="D64" s="67">
        <f>D65+D68</f>
        <v>43200</v>
      </c>
      <c r="E64" s="67">
        <f>E65+E68</f>
        <v>42310.49</v>
      </c>
      <c r="F64" s="67">
        <v>25088</v>
      </c>
    </row>
    <row r="65" spans="1:6" ht="28.5" customHeight="1">
      <c r="A65" s="65" t="s">
        <v>151</v>
      </c>
      <c r="B65" s="66" t="s">
        <v>240</v>
      </c>
      <c r="C65" s="66" t="s">
        <v>305</v>
      </c>
      <c r="D65" s="67">
        <f aca="true" t="shared" si="7" ref="D65:F66">D66</f>
        <v>35600</v>
      </c>
      <c r="E65" s="67">
        <f t="shared" si="7"/>
        <v>35528.49</v>
      </c>
      <c r="F65" s="67">
        <f t="shared" si="7"/>
        <v>71.51000000000204</v>
      </c>
    </row>
    <row r="66" spans="1:6" ht="25.5" customHeight="1">
      <c r="A66" s="65" t="s">
        <v>101</v>
      </c>
      <c r="B66" s="66" t="s">
        <v>240</v>
      </c>
      <c r="C66" s="66" t="s">
        <v>306</v>
      </c>
      <c r="D66" s="67">
        <f t="shared" si="7"/>
        <v>35600</v>
      </c>
      <c r="E66" s="67">
        <f t="shared" si="7"/>
        <v>35528.49</v>
      </c>
      <c r="F66" s="67">
        <f t="shared" si="7"/>
        <v>71.51000000000204</v>
      </c>
    </row>
    <row r="67" spans="1:6" ht="23.25" customHeight="1">
      <c r="A67" s="65" t="s">
        <v>112</v>
      </c>
      <c r="B67" s="66" t="s">
        <v>240</v>
      </c>
      <c r="C67" s="66" t="s">
        <v>307</v>
      </c>
      <c r="D67" s="67">
        <v>35600</v>
      </c>
      <c r="E67" s="67">
        <v>35528.49</v>
      </c>
      <c r="F67" s="67">
        <f>D67-E67</f>
        <v>71.51000000000204</v>
      </c>
    </row>
    <row r="68" spans="1:6" ht="24.75">
      <c r="A68" s="65" t="s">
        <v>115</v>
      </c>
      <c r="B68" s="66" t="s">
        <v>240</v>
      </c>
      <c r="C68" s="66" t="s">
        <v>308</v>
      </c>
      <c r="D68" s="67">
        <f>D69</f>
        <v>7600</v>
      </c>
      <c r="E68" s="67">
        <f>E69</f>
        <v>6782</v>
      </c>
      <c r="F68" s="67">
        <v>1680</v>
      </c>
    </row>
    <row r="69" spans="1:6" ht="15">
      <c r="A69" s="65" t="s">
        <v>101</v>
      </c>
      <c r="B69" s="66" t="s">
        <v>240</v>
      </c>
      <c r="C69" s="66" t="s">
        <v>309</v>
      </c>
      <c r="D69" s="67">
        <f>D70</f>
        <v>7600</v>
      </c>
      <c r="E69" s="67">
        <f>E70</f>
        <v>6782</v>
      </c>
      <c r="F69" s="67">
        <v>1680</v>
      </c>
    </row>
    <row r="70" spans="1:6" ht="15">
      <c r="A70" s="65" t="s">
        <v>112</v>
      </c>
      <c r="B70" s="66" t="s">
        <v>240</v>
      </c>
      <c r="C70" s="66" t="s">
        <v>310</v>
      </c>
      <c r="D70" s="67">
        <v>7600</v>
      </c>
      <c r="E70" s="67">
        <v>6782</v>
      </c>
      <c r="F70" s="67">
        <v>1680</v>
      </c>
    </row>
    <row r="71" spans="1:6" ht="72.75">
      <c r="A71" s="65" t="s">
        <v>311</v>
      </c>
      <c r="B71" s="66" t="s">
        <v>240</v>
      </c>
      <c r="C71" s="66" t="s">
        <v>312</v>
      </c>
      <c r="D71" s="67">
        <v>18000</v>
      </c>
      <c r="E71" s="67">
        <v>12499.24</v>
      </c>
      <c r="F71" s="67">
        <v>5500.76</v>
      </c>
    </row>
    <row r="72" spans="1:6" ht="158.25" customHeight="1">
      <c r="A72" s="65" t="s">
        <v>313</v>
      </c>
      <c r="B72" s="66" t="s">
        <v>240</v>
      </c>
      <c r="C72" s="66" t="s">
        <v>314</v>
      </c>
      <c r="D72" s="67">
        <v>18000</v>
      </c>
      <c r="E72" s="67">
        <v>12499.24</v>
      </c>
      <c r="F72" s="67">
        <v>5500.76</v>
      </c>
    </row>
    <row r="73" spans="1:6" ht="36.75">
      <c r="A73" s="65" t="s">
        <v>141</v>
      </c>
      <c r="B73" s="66" t="s">
        <v>240</v>
      </c>
      <c r="C73" s="66" t="s">
        <v>315</v>
      </c>
      <c r="D73" s="67">
        <v>18000</v>
      </c>
      <c r="E73" s="67">
        <v>12499.24</v>
      </c>
      <c r="F73" s="67">
        <v>5500.76</v>
      </c>
    </row>
    <row r="74" spans="1:6" ht="15">
      <c r="A74" s="65" t="s">
        <v>101</v>
      </c>
      <c r="B74" s="66" t="s">
        <v>240</v>
      </c>
      <c r="C74" s="66" t="s">
        <v>316</v>
      </c>
      <c r="D74" s="67">
        <v>18000</v>
      </c>
      <c r="E74" s="67">
        <v>12499.24</v>
      </c>
      <c r="F74" s="67">
        <v>5500.76</v>
      </c>
    </row>
    <row r="75" spans="1:6" ht="15">
      <c r="A75" s="65" t="s">
        <v>107</v>
      </c>
      <c r="B75" s="66" t="s">
        <v>240</v>
      </c>
      <c r="C75" s="66" t="s">
        <v>317</v>
      </c>
      <c r="D75" s="67">
        <v>18000</v>
      </c>
      <c r="E75" s="67">
        <v>12499.24</v>
      </c>
      <c r="F75" s="67">
        <v>5500.76</v>
      </c>
    </row>
    <row r="76" spans="1:6" ht="17.25" customHeight="1">
      <c r="A76" s="65" t="s">
        <v>109</v>
      </c>
      <c r="B76" s="66" t="s">
        <v>240</v>
      </c>
      <c r="C76" s="66" t="s">
        <v>318</v>
      </c>
      <c r="D76" s="67">
        <v>18000</v>
      </c>
      <c r="E76" s="67">
        <v>12499.24</v>
      </c>
      <c r="F76" s="67">
        <v>5500.76</v>
      </c>
    </row>
    <row r="77" spans="1:6" ht="48.75">
      <c r="A77" s="65" t="s">
        <v>319</v>
      </c>
      <c r="B77" s="66" t="s">
        <v>240</v>
      </c>
      <c r="C77" s="66" t="s">
        <v>320</v>
      </c>
      <c r="D77" s="67">
        <v>54200</v>
      </c>
      <c r="E77" s="67">
        <f>E78+E83</f>
        <v>41437.1</v>
      </c>
      <c r="F77" s="67">
        <f>D77-E77</f>
        <v>12762.900000000001</v>
      </c>
    </row>
    <row r="78" spans="1:6" ht="135.75" customHeight="1">
      <c r="A78" s="65" t="s">
        <v>321</v>
      </c>
      <c r="B78" s="66" t="s">
        <v>240</v>
      </c>
      <c r="C78" s="66" t="s">
        <v>322</v>
      </c>
      <c r="D78" s="67">
        <v>28300</v>
      </c>
      <c r="E78" s="67">
        <f aca="true" t="shared" si="8" ref="E78:F81">E79</f>
        <v>17063</v>
      </c>
      <c r="F78" s="67">
        <f t="shared" si="8"/>
        <v>11237</v>
      </c>
    </row>
    <row r="79" spans="1:6" ht="36.75">
      <c r="A79" s="65" t="s">
        <v>141</v>
      </c>
      <c r="B79" s="66" t="s">
        <v>240</v>
      </c>
      <c r="C79" s="66" t="s">
        <v>323</v>
      </c>
      <c r="D79" s="67">
        <v>28300</v>
      </c>
      <c r="E79" s="67">
        <f t="shared" si="8"/>
        <v>17063</v>
      </c>
      <c r="F79" s="67">
        <f t="shared" si="8"/>
        <v>11237</v>
      </c>
    </row>
    <row r="80" spans="1:6" ht="15">
      <c r="A80" s="65" t="s">
        <v>101</v>
      </c>
      <c r="B80" s="66" t="s">
        <v>240</v>
      </c>
      <c r="C80" s="66" t="s">
        <v>324</v>
      </c>
      <c r="D80" s="67">
        <v>28300</v>
      </c>
      <c r="E80" s="67">
        <f t="shared" si="8"/>
        <v>17063</v>
      </c>
      <c r="F80" s="67">
        <f t="shared" si="8"/>
        <v>11237</v>
      </c>
    </row>
    <row r="81" spans="1:6" ht="15">
      <c r="A81" s="65" t="s">
        <v>107</v>
      </c>
      <c r="B81" s="66" t="s">
        <v>240</v>
      </c>
      <c r="C81" s="66" t="s">
        <v>325</v>
      </c>
      <c r="D81" s="67">
        <v>28300</v>
      </c>
      <c r="E81" s="67">
        <f t="shared" si="8"/>
        <v>17063</v>
      </c>
      <c r="F81" s="67">
        <f t="shared" si="8"/>
        <v>11237</v>
      </c>
    </row>
    <row r="82" spans="1:6" ht="15">
      <c r="A82" s="65" t="s">
        <v>109</v>
      </c>
      <c r="B82" s="66" t="s">
        <v>240</v>
      </c>
      <c r="C82" s="66" t="s">
        <v>326</v>
      </c>
      <c r="D82" s="67">
        <v>28300</v>
      </c>
      <c r="E82" s="67">
        <v>17063</v>
      </c>
      <c r="F82" s="67">
        <f>D82-E82</f>
        <v>11237</v>
      </c>
    </row>
    <row r="83" spans="1:6" ht="127.5" customHeight="1">
      <c r="A83" s="65" t="s">
        <v>327</v>
      </c>
      <c r="B83" s="66" t="s">
        <v>240</v>
      </c>
      <c r="C83" s="66" t="s">
        <v>328</v>
      </c>
      <c r="D83" s="67">
        <v>25900</v>
      </c>
      <c r="E83" s="67">
        <f aca="true" t="shared" si="9" ref="E83:F86">E84</f>
        <v>24374.1</v>
      </c>
      <c r="F83" s="67">
        <f t="shared" si="9"/>
        <v>1525.9000000000015</v>
      </c>
    </row>
    <row r="84" spans="1:6" ht="36.75">
      <c r="A84" s="65" t="s">
        <v>141</v>
      </c>
      <c r="B84" s="66" t="s">
        <v>240</v>
      </c>
      <c r="C84" s="66" t="s">
        <v>329</v>
      </c>
      <c r="D84" s="67">
        <v>25900</v>
      </c>
      <c r="E84" s="67">
        <f t="shared" si="9"/>
        <v>24374.1</v>
      </c>
      <c r="F84" s="67">
        <f t="shared" si="9"/>
        <v>1525.9000000000015</v>
      </c>
    </row>
    <row r="85" spans="1:6" ht="15">
      <c r="A85" s="65" t="s">
        <v>101</v>
      </c>
      <c r="B85" s="66" t="s">
        <v>240</v>
      </c>
      <c r="C85" s="66" t="s">
        <v>330</v>
      </c>
      <c r="D85" s="67">
        <v>25900</v>
      </c>
      <c r="E85" s="67">
        <f t="shared" si="9"/>
        <v>24374.1</v>
      </c>
      <c r="F85" s="67">
        <f t="shared" si="9"/>
        <v>1525.9000000000015</v>
      </c>
    </row>
    <row r="86" spans="1:6" ht="15">
      <c r="A86" s="65" t="s">
        <v>107</v>
      </c>
      <c r="B86" s="66" t="s">
        <v>240</v>
      </c>
      <c r="C86" s="66" t="s">
        <v>331</v>
      </c>
      <c r="D86" s="67">
        <v>25900</v>
      </c>
      <c r="E86" s="67">
        <f t="shared" si="9"/>
        <v>24374.1</v>
      </c>
      <c r="F86" s="67">
        <f t="shared" si="9"/>
        <v>1525.9000000000015</v>
      </c>
    </row>
    <row r="87" spans="1:6" ht="15">
      <c r="A87" s="65" t="s">
        <v>109</v>
      </c>
      <c r="B87" s="66" t="s">
        <v>240</v>
      </c>
      <c r="C87" s="66" t="s">
        <v>332</v>
      </c>
      <c r="D87" s="67">
        <v>25900</v>
      </c>
      <c r="E87" s="67">
        <v>24374.1</v>
      </c>
      <c r="F87" s="67">
        <f>D87-E87</f>
        <v>1525.9000000000015</v>
      </c>
    </row>
    <row r="88" spans="1:6" ht="15">
      <c r="A88" s="65" t="s">
        <v>157</v>
      </c>
      <c r="B88" s="66" t="s">
        <v>240</v>
      </c>
      <c r="C88" s="66" t="s">
        <v>333</v>
      </c>
      <c r="D88" s="67">
        <f>D89+D94+D99</f>
        <v>132700</v>
      </c>
      <c r="E88" s="67">
        <f>E89+E99</f>
        <v>104974.66</v>
      </c>
      <c r="F88" s="67">
        <f>D88-E88</f>
        <v>27725.339999999997</v>
      </c>
    </row>
    <row r="89" spans="1:6" ht="85.5" customHeight="1">
      <c r="A89" s="65" t="s">
        <v>334</v>
      </c>
      <c r="B89" s="66" t="s">
        <v>240</v>
      </c>
      <c r="C89" s="66" t="s">
        <v>335</v>
      </c>
      <c r="D89" s="67">
        <f>D90</f>
        <v>77500</v>
      </c>
      <c r="E89" s="67">
        <f aca="true" t="shared" si="10" ref="E89:F92">E90</f>
        <v>67474.66</v>
      </c>
      <c r="F89" s="67">
        <f t="shared" si="10"/>
        <v>10025.339999999997</v>
      </c>
    </row>
    <row r="90" spans="1:6" ht="41.25" customHeight="1">
      <c r="A90" s="65" t="s">
        <v>141</v>
      </c>
      <c r="B90" s="66" t="s">
        <v>240</v>
      </c>
      <c r="C90" s="66" t="s">
        <v>336</v>
      </c>
      <c r="D90" s="67">
        <f>D91</f>
        <v>77500</v>
      </c>
      <c r="E90" s="67">
        <f t="shared" si="10"/>
        <v>67474.66</v>
      </c>
      <c r="F90" s="67">
        <f t="shared" si="10"/>
        <v>10025.339999999997</v>
      </c>
    </row>
    <row r="91" spans="1:6" ht="15">
      <c r="A91" s="65" t="s">
        <v>101</v>
      </c>
      <c r="B91" s="66" t="s">
        <v>240</v>
      </c>
      <c r="C91" s="66" t="s">
        <v>337</v>
      </c>
      <c r="D91" s="67">
        <f>D92</f>
        <v>77500</v>
      </c>
      <c r="E91" s="67">
        <f t="shared" si="10"/>
        <v>67474.66</v>
      </c>
      <c r="F91" s="67">
        <f t="shared" si="10"/>
        <v>10025.339999999997</v>
      </c>
    </row>
    <row r="92" spans="1:6" ht="15">
      <c r="A92" s="65" t="s">
        <v>107</v>
      </c>
      <c r="B92" s="66" t="s">
        <v>240</v>
      </c>
      <c r="C92" s="66" t="s">
        <v>338</v>
      </c>
      <c r="D92" s="67">
        <f>D93</f>
        <v>77500</v>
      </c>
      <c r="E92" s="67">
        <f t="shared" si="10"/>
        <v>67474.66</v>
      </c>
      <c r="F92" s="67">
        <f t="shared" si="10"/>
        <v>10025.339999999997</v>
      </c>
    </row>
    <row r="93" spans="1:6" ht="15">
      <c r="A93" s="65" t="s">
        <v>109</v>
      </c>
      <c r="B93" s="66" t="s">
        <v>240</v>
      </c>
      <c r="C93" s="66" t="s">
        <v>339</v>
      </c>
      <c r="D93" s="67">
        <v>77500</v>
      </c>
      <c r="E93" s="67">
        <v>67474.66</v>
      </c>
      <c r="F93" s="67">
        <f>D93-E93</f>
        <v>10025.339999999997</v>
      </c>
    </row>
    <row r="94" spans="1:6" ht="65.25" customHeight="1">
      <c r="A94" s="65" t="s">
        <v>340</v>
      </c>
      <c r="B94" s="66" t="s">
        <v>240</v>
      </c>
      <c r="C94" s="66" t="s">
        <v>341</v>
      </c>
      <c r="D94" s="67">
        <v>17700</v>
      </c>
      <c r="E94" s="68" t="s">
        <v>527</v>
      </c>
      <c r="F94" s="67">
        <v>17700</v>
      </c>
    </row>
    <row r="95" spans="1:6" ht="36.75">
      <c r="A95" s="65" t="s">
        <v>141</v>
      </c>
      <c r="B95" s="66" t="s">
        <v>240</v>
      </c>
      <c r="C95" s="66" t="s">
        <v>342</v>
      </c>
      <c r="D95" s="67">
        <v>17700</v>
      </c>
      <c r="E95" s="68" t="s">
        <v>527</v>
      </c>
      <c r="F95" s="67">
        <v>17700</v>
      </c>
    </row>
    <row r="96" spans="1:6" ht="15">
      <c r="A96" s="65" t="s">
        <v>101</v>
      </c>
      <c r="B96" s="66" t="s">
        <v>240</v>
      </c>
      <c r="C96" s="66" t="s">
        <v>343</v>
      </c>
      <c r="D96" s="67">
        <v>17700</v>
      </c>
      <c r="E96" s="68" t="s">
        <v>527</v>
      </c>
      <c r="F96" s="67">
        <v>17700</v>
      </c>
    </row>
    <row r="97" spans="1:6" ht="15">
      <c r="A97" s="65" t="s">
        <v>107</v>
      </c>
      <c r="B97" s="66" t="s">
        <v>240</v>
      </c>
      <c r="C97" s="66" t="s">
        <v>344</v>
      </c>
      <c r="D97" s="67">
        <v>17700</v>
      </c>
      <c r="E97" s="68" t="s">
        <v>527</v>
      </c>
      <c r="F97" s="67">
        <v>17700</v>
      </c>
    </row>
    <row r="98" spans="1:6" ht="15">
      <c r="A98" s="65" t="s">
        <v>109</v>
      </c>
      <c r="B98" s="66" t="s">
        <v>240</v>
      </c>
      <c r="C98" s="66" t="s">
        <v>345</v>
      </c>
      <c r="D98" s="67">
        <v>17700</v>
      </c>
      <c r="E98" s="68" t="s">
        <v>527</v>
      </c>
      <c r="F98" s="67">
        <v>17700</v>
      </c>
    </row>
    <row r="99" spans="1:6" ht="48.75">
      <c r="A99" s="65" t="s">
        <v>346</v>
      </c>
      <c r="B99" s="66" t="s">
        <v>240</v>
      </c>
      <c r="C99" s="66" t="s">
        <v>347</v>
      </c>
      <c r="D99" s="67">
        <f aca="true" t="shared" si="11" ref="D99:E101">D100</f>
        <v>37500</v>
      </c>
      <c r="E99" s="68">
        <f t="shared" si="11"/>
        <v>37500</v>
      </c>
      <c r="F99" s="68" t="s">
        <v>527</v>
      </c>
    </row>
    <row r="100" spans="1:6" ht="24.75">
      <c r="A100" s="65" t="s">
        <v>115</v>
      </c>
      <c r="B100" s="66" t="s">
        <v>240</v>
      </c>
      <c r="C100" s="66" t="s">
        <v>348</v>
      </c>
      <c r="D100" s="67">
        <f t="shared" si="11"/>
        <v>37500</v>
      </c>
      <c r="E100" s="68">
        <f t="shared" si="11"/>
        <v>37500</v>
      </c>
      <c r="F100" s="68" t="s">
        <v>527</v>
      </c>
    </row>
    <row r="101" spans="1:6" ht="15">
      <c r="A101" s="65" t="s">
        <v>101</v>
      </c>
      <c r="B101" s="66" t="s">
        <v>240</v>
      </c>
      <c r="C101" s="66" t="s">
        <v>349</v>
      </c>
      <c r="D101" s="67">
        <f t="shared" si="11"/>
        <v>37500</v>
      </c>
      <c r="E101" s="68">
        <f t="shared" si="11"/>
        <v>37500</v>
      </c>
      <c r="F101" s="68" t="s">
        <v>527</v>
      </c>
    </row>
    <row r="102" spans="1:6" ht="16.5" customHeight="1">
      <c r="A102" s="65" t="s">
        <v>112</v>
      </c>
      <c r="B102" s="66" t="s">
        <v>240</v>
      </c>
      <c r="C102" s="66" t="s">
        <v>350</v>
      </c>
      <c r="D102" s="67">
        <v>37500</v>
      </c>
      <c r="E102" s="68">
        <v>37500</v>
      </c>
      <c r="F102" s="68" t="s">
        <v>527</v>
      </c>
    </row>
    <row r="103" spans="1:6" ht="15">
      <c r="A103" s="65" t="s">
        <v>120</v>
      </c>
      <c r="B103" s="66" t="s">
        <v>240</v>
      </c>
      <c r="C103" s="66" t="s">
        <v>351</v>
      </c>
      <c r="D103" s="67">
        <v>154400</v>
      </c>
      <c r="E103" s="67">
        <f aca="true" t="shared" si="12" ref="E103:F109">E104</f>
        <v>131652.1</v>
      </c>
      <c r="F103" s="67">
        <f t="shared" si="12"/>
        <v>20947.899999999994</v>
      </c>
    </row>
    <row r="104" spans="1:6" ht="16.5" customHeight="1">
      <c r="A104" s="65" t="s">
        <v>144</v>
      </c>
      <c r="B104" s="66" t="s">
        <v>240</v>
      </c>
      <c r="C104" s="66" t="s">
        <v>352</v>
      </c>
      <c r="D104" s="67">
        <v>154400</v>
      </c>
      <c r="E104" s="67">
        <f t="shared" si="12"/>
        <v>131652.1</v>
      </c>
      <c r="F104" s="67">
        <f t="shared" si="12"/>
        <v>20947.899999999994</v>
      </c>
    </row>
    <row r="105" spans="1:6" ht="24.75">
      <c r="A105" s="65" t="s">
        <v>529</v>
      </c>
      <c r="B105" s="66" t="s">
        <v>240</v>
      </c>
      <c r="C105" s="66" t="s">
        <v>353</v>
      </c>
      <c r="D105" s="67">
        <v>154400</v>
      </c>
      <c r="E105" s="67">
        <f t="shared" si="12"/>
        <v>131652.1</v>
      </c>
      <c r="F105" s="67">
        <f t="shared" si="12"/>
        <v>20947.899999999994</v>
      </c>
    </row>
    <row r="106" spans="1:6" ht="15.75" customHeight="1">
      <c r="A106" s="65" t="s">
        <v>157</v>
      </c>
      <c r="B106" s="66" t="s">
        <v>240</v>
      </c>
      <c r="C106" s="66" t="s">
        <v>354</v>
      </c>
      <c r="D106" s="67">
        <v>154400</v>
      </c>
      <c r="E106" s="67">
        <f t="shared" si="12"/>
        <v>131652.1</v>
      </c>
      <c r="F106" s="67">
        <f t="shared" si="12"/>
        <v>20947.899999999994</v>
      </c>
    </row>
    <row r="107" spans="1:6" ht="78.75" customHeight="1">
      <c r="A107" s="65" t="s">
        <v>355</v>
      </c>
      <c r="B107" s="66" t="s">
        <v>240</v>
      </c>
      <c r="C107" s="66" t="s">
        <v>356</v>
      </c>
      <c r="D107" s="67">
        <v>154400</v>
      </c>
      <c r="E107" s="67">
        <f t="shared" si="12"/>
        <v>131652.1</v>
      </c>
      <c r="F107" s="67">
        <f t="shared" si="12"/>
        <v>20947.899999999994</v>
      </c>
    </row>
    <row r="108" spans="1:6" ht="36.75">
      <c r="A108" s="65" t="s">
        <v>245</v>
      </c>
      <c r="B108" s="66" t="s">
        <v>240</v>
      </c>
      <c r="C108" s="66" t="s">
        <v>357</v>
      </c>
      <c r="D108" s="67">
        <v>152600</v>
      </c>
      <c r="E108" s="67">
        <f t="shared" si="12"/>
        <v>131652.1</v>
      </c>
      <c r="F108" s="67">
        <f t="shared" si="12"/>
        <v>20947.899999999994</v>
      </c>
    </row>
    <row r="109" spans="1:6" ht="15">
      <c r="A109" s="65" t="s">
        <v>101</v>
      </c>
      <c r="B109" s="66" t="s">
        <v>240</v>
      </c>
      <c r="C109" s="66" t="s">
        <v>358</v>
      </c>
      <c r="D109" s="67">
        <v>152600</v>
      </c>
      <c r="E109" s="67">
        <f t="shared" si="12"/>
        <v>131652.1</v>
      </c>
      <c r="F109" s="67">
        <f t="shared" si="12"/>
        <v>20947.899999999994</v>
      </c>
    </row>
    <row r="110" spans="1:6" ht="24.75">
      <c r="A110" s="65" t="s">
        <v>102</v>
      </c>
      <c r="B110" s="66" t="s">
        <v>240</v>
      </c>
      <c r="C110" s="66" t="s">
        <v>359</v>
      </c>
      <c r="D110" s="67">
        <v>152600</v>
      </c>
      <c r="E110" s="67">
        <f>E111+E112</f>
        <v>131652.1</v>
      </c>
      <c r="F110" s="67">
        <f>D110-E110</f>
        <v>20947.899999999994</v>
      </c>
    </row>
    <row r="111" spans="1:6" ht="15">
      <c r="A111" s="65" t="s">
        <v>103</v>
      </c>
      <c r="B111" s="66" t="s">
        <v>240</v>
      </c>
      <c r="C111" s="66" t="s">
        <v>360</v>
      </c>
      <c r="D111" s="67">
        <v>118900</v>
      </c>
      <c r="E111" s="67">
        <v>103270.17</v>
      </c>
      <c r="F111" s="67">
        <f>D111-E111</f>
        <v>15629.830000000002</v>
      </c>
    </row>
    <row r="112" spans="1:6" ht="15">
      <c r="A112" s="65" t="s">
        <v>104</v>
      </c>
      <c r="B112" s="66" t="s">
        <v>240</v>
      </c>
      <c r="C112" s="66" t="s">
        <v>361</v>
      </c>
      <c r="D112" s="67">
        <v>34400</v>
      </c>
      <c r="E112" s="67">
        <v>28381.93</v>
      </c>
      <c r="F112" s="67">
        <f>D112-E112</f>
        <v>6018.07</v>
      </c>
    </row>
    <row r="113" spans="1:6" ht="36.75">
      <c r="A113" s="65" t="s">
        <v>141</v>
      </c>
      <c r="B113" s="66" t="s">
        <v>240</v>
      </c>
      <c r="C113" s="66" t="s">
        <v>362</v>
      </c>
      <c r="D113" s="67">
        <v>1800</v>
      </c>
      <c r="E113" s="68" t="s">
        <v>527</v>
      </c>
      <c r="F113" s="67">
        <v>1800</v>
      </c>
    </row>
    <row r="114" spans="1:6" ht="15">
      <c r="A114" s="65" t="s">
        <v>113</v>
      </c>
      <c r="B114" s="66" t="s">
        <v>240</v>
      </c>
      <c r="C114" s="66" t="s">
        <v>363</v>
      </c>
      <c r="D114" s="67">
        <v>1800</v>
      </c>
      <c r="E114" s="68" t="s">
        <v>527</v>
      </c>
      <c r="F114" s="67">
        <v>1800</v>
      </c>
    </row>
    <row r="115" spans="1:6" ht="15">
      <c r="A115" s="65" t="s">
        <v>114</v>
      </c>
      <c r="B115" s="66" t="s">
        <v>240</v>
      </c>
      <c r="C115" s="66" t="s">
        <v>364</v>
      </c>
      <c r="D115" s="67">
        <v>1100</v>
      </c>
      <c r="E115" s="68" t="s">
        <v>527</v>
      </c>
      <c r="F115" s="67">
        <v>1800</v>
      </c>
    </row>
    <row r="116" spans="1:6" ht="24.75">
      <c r="A116" s="65" t="s">
        <v>121</v>
      </c>
      <c r="B116" s="66" t="s">
        <v>240</v>
      </c>
      <c r="C116" s="66" t="s">
        <v>365</v>
      </c>
      <c r="D116" s="67">
        <v>136600</v>
      </c>
      <c r="E116" s="67">
        <f>E117</f>
        <v>119851.02</v>
      </c>
      <c r="F116" s="67">
        <f>D116-E116</f>
        <v>16748.979999999996</v>
      </c>
    </row>
    <row r="117" spans="1:6" ht="39.75" customHeight="1">
      <c r="A117" s="65" t="s">
        <v>122</v>
      </c>
      <c r="B117" s="66" t="s">
        <v>240</v>
      </c>
      <c r="C117" s="66" t="s">
        <v>366</v>
      </c>
      <c r="D117" s="67">
        <v>136600</v>
      </c>
      <c r="E117" s="67">
        <f>E124+E119</f>
        <v>119851.02</v>
      </c>
      <c r="F117" s="67">
        <f>D117-E117</f>
        <v>16748.979999999996</v>
      </c>
    </row>
    <row r="118" spans="1:6" ht="15">
      <c r="A118" s="65" t="s">
        <v>145</v>
      </c>
      <c r="B118" s="66" t="s">
        <v>240</v>
      </c>
      <c r="C118" s="66" t="s">
        <v>367</v>
      </c>
      <c r="D118" s="67">
        <v>17100</v>
      </c>
      <c r="E118" s="68">
        <f>E119</f>
        <v>13650</v>
      </c>
      <c r="F118" s="67">
        <v>17100</v>
      </c>
    </row>
    <row r="119" spans="1:6" ht="111" customHeight="1">
      <c r="A119" s="65" t="s">
        <v>368</v>
      </c>
      <c r="B119" s="66" t="s">
        <v>240</v>
      </c>
      <c r="C119" s="66" t="s">
        <v>369</v>
      </c>
      <c r="D119" s="67">
        <v>17100</v>
      </c>
      <c r="E119" s="68">
        <f>E120</f>
        <v>13650</v>
      </c>
      <c r="F119" s="67">
        <v>17100</v>
      </c>
    </row>
    <row r="120" spans="1:6" ht="36.75">
      <c r="A120" s="65" t="s">
        <v>141</v>
      </c>
      <c r="B120" s="66" t="s">
        <v>240</v>
      </c>
      <c r="C120" s="66" t="s">
        <v>370</v>
      </c>
      <c r="D120" s="67">
        <v>17100</v>
      </c>
      <c r="E120" s="68">
        <f>E121</f>
        <v>13650</v>
      </c>
      <c r="F120" s="67">
        <v>17100</v>
      </c>
    </row>
    <row r="121" spans="1:6" ht="15">
      <c r="A121" s="65" t="s">
        <v>113</v>
      </c>
      <c r="B121" s="66" t="s">
        <v>240</v>
      </c>
      <c r="C121" s="69" t="s">
        <v>563</v>
      </c>
      <c r="D121" s="67">
        <f>D122+D123</f>
        <v>13700</v>
      </c>
      <c r="E121" s="68">
        <f>E122+E123</f>
        <v>13650</v>
      </c>
      <c r="F121" s="67">
        <f>F123</f>
        <v>50</v>
      </c>
    </row>
    <row r="122" spans="1:6" ht="15">
      <c r="A122" s="65" t="s">
        <v>133</v>
      </c>
      <c r="B122" s="66" t="s">
        <v>240</v>
      </c>
      <c r="C122" s="69" t="s">
        <v>562</v>
      </c>
      <c r="D122" s="67">
        <v>13300</v>
      </c>
      <c r="E122" s="68">
        <v>13300</v>
      </c>
      <c r="F122" s="67" t="s">
        <v>527</v>
      </c>
    </row>
    <row r="123" spans="1:6" ht="15">
      <c r="A123" s="65" t="s">
        <v>564</v>
      </c>
      <c r="B123" s="66" t="s">
        <v>240</v>
      </c>
      <c r="C123" s="69" t="s">
        <v>565</v>
      </c>
      <c r="D123" s="67">
        <v>400</v>
      </c>
      <c r="E123" s="68">
        <v>350</v>
      </c>
      <c r="F123" s="67">
        <f>D123-E123</f>
        <v>50</v>
      </c>
    </row>
    <row r="124" spans="1:6" ht="24.75">
      <c r="A124" s="65" t="s">
        <v>371</v>
      </c>
      <c r="B124" s="66" t="s">
        <v>240</v>
      </c>
      <c r="C124" s="66" t="s">
        <v>372</v>
      </c>
      <c r="D124" s="67">
        <f>D125+D132</f>
        <v>115300</v>
      </c>
      <c r="E124" s="67">
        <f>E125+E132</f>
        <v>106201.02</v>
      </c>
      <c r="F124" s="67">
        <v>65498.98</v>
      </c>
    </row>
    <row r="125" spans="1:6" ht="144" customHeight="1">
      <c r="A125" s="65" t="s">
        <v>373</v>
      </c>
      <c r="B125" s="66" t="s">
        <v>240</v>
      </c>
      <c r="C125" s="66" t="s">
        <v>374</v>
      </c>
      <c r="D125" s="67">
        <f>D126</f>
        <v>6600</v>
      </c>
      <c r="E125" s="67">
        <v>6501.02</v>
      </c>
      <c r="F125" s="67">
        <v>2298.98</v>
      </c>
    </row>
    <row r="126" spans="1:6" ht="36.75">
      <c r="A126" s="65" t="s">
        <v>141</v>
      </c>
      <c r="B126" s="66" t="s">
        <v>240</v>
      </c>
      <c r="C126" s="66" t="s">
        <v>375</v>
      </c>
      <c r="D126" s="67">
        <f>D127+D130</f>
        <v>6600</v>
      </c>
      <c r="E126" s="67">
        <v>6501.02</v>
      </c>
      <c r="F126" s="67">
        <v>2298.98</v>
      </c>
    </row>
    <row r="127" spans="1:6" ht="15">
      <c r="A127" s="65" t="s">
        <v>101</v>
      </c>
      <c r="B127" s="66" t="s">
        <v>240</v>
      </c>
      <c r="C127" s="66" t="s">
        <v>376</v>
      </c>
      <c r="D127" s="67">
        <f>D128</f>
        <v>2300</v>
      </c>
      <c r="E127" s="67">
        <v>2266.02</v>
      </c>
      <c r="F127" s="67">
        <v>2233.98</v>
      </c>
    </row>
    <row r="128" spans="1:6" ht="15">
      <c r="A128" s="65" t="s">
        <v>107</v>
      </c>
      <c r="B128" s="66" t="s">
        <v>240</v>
      </c>
      <c r="C128" s="66" t="s">
        <v>377</v>
      </c>
      <c r="D128" s="67">
        <f>D129</f>
        <v>2300</v>
      </c>
      <c r="E128" s="67">
        <v>2266.02</v>
      </c>
      <c r="F128" s="67">
        <v>2233.98</v>
      </c>
    </row>
    <row r="129" spans="1:6" ht="15">
      <c r="A129" s="65" t="s">
        <v>109</v>
      </c>
      <c r="B129" s="66" t="s">
        <v>240</v>
      </c>
      <c r="C129" s="66" t="s">
        <v>378</v>
      </c>
      <c r="D129" s="67">
        <v>2300</v>
      </c>
      <c r="E129" s="67">
        <v>2266.02</v>
      </c>
      <c r="F129" s="67">
        <v>2233.98</v>
      </c>
    </row>
    <row r="130" spans="1:6" ht="15">
      <c r="A130" s="65" t="s">
        <v>113</v>
      </c>
      <c r="B130" s="66" t="s">
        <v>240</v>
      </c>
      <c r="C130" s="66" t="s">
        <v>379</v>
      </c>
      <c r="D130" s="67">
        <v>4300</v>
      </c>
      <c r="E130" s="67">
        <v>4235</v>
      </c>
      <c r="F130" s="67">
        <v>65</v>
      </c>
    </row>
    <row r="131" spans="1:6" ht="15">
      <c r="A131" s="65" t="s">
        <v>114</v>
      </c>
      <c r="B131" s="66" t="s">
        <v>240</v>
      </c>
      <c r="C131" s="66" t="s">
        <v>380</v>
      </c>
      <c r="D131" s="67">
        <v>4300</v>
      </c>
      <c r="E131" s="67">
        <v>4235</v>
      </c>
      <c r="F131" s="67">
        <v>65</v>
      </c>
    </row>
    <row r="132" spans="1:6" ht="196.5" customHeight="1">
      <c r="A132" s="65" t="s">
        <v>381</v>
      </c>
      <c r="B132" s="66" t="s">
        <v>240</v>
      </c>
      <c r="C132" s="66" t="s">
        <v>382</v>
      </c>
      <c r="D132" s="67">
        <v>108700</v>
      </c>
      <c r="E132" s="67">
        <f>E133</f>
        <v>99700</v>
      </c>
      <c r="F132" s="67">
        <f>D132-E132</f>
        <v>9000</v>
      </c>
    </row>
    <row r="133" spans="1:6" ht="15">
      <c r="A133" s="65" t="s">
        <v>63</v>
      </c>
      <c r="B133" s="66" t="s">
        <v>240</v>
      </c>
      <c r="C133" s="66" t="s">
        <v>383</v>
      </c>
      <c r="D133" s="67">
        <v>108700</v>
      </c>
      <c r="E133" s="67">
        <f>E134</f>
        <v>99700</v>
      </c>
      <c r="F133" s="67">
        <f>D133-E133</f>
        <v>9000</v>
      </c>
    </row>
    <row r="134" spans="1:6" ht="15">
      <c r="A134" s="65" t="s">
        <v>101</v>
      </c>
      <c r="B134" s="66" t="s">
        <v>240</v>
      </c>
      <c r="C134" s="66" t="s">
        <v>384</v>
      </c>
      <c r="D134" s="67">
        <v>108700</v>
      </c>
      <c r="E134" s="67">
        <f>E135</f>
        <v>99700</v>
      </c>
      <c r="F134" s="67">
        <f>D134-E134</f>
        <v>9000</v>
      </c>
    </row>
    <row r="135" spans="1:6" ht="15">
      <c r="A135" s="65" t="s">
        <v>281</v>
      </c>
      <c r="B135" s="66" t="s">
        <v>240</v>
      </c>
      <c r="C135" s="66" t="s">
        <v>385</v>
      </c>
      <c r="D135" s="67">
        <v>108700</v>
      </c>
      <c r="E135" s="67">
        <f>E136</f>
        <v>99700</v>
      </c>
      <c r="F135" s="67">
        <f>D135-E135</f>
        <v>9000</v>
      </c>
    </row>
    <row r="136" spans="1:6" ht="24.75">
      <c r="A136" s="65" t="s">
        <v>116</v>
      </c>
      <c r="B136" s="66" t="s">
        <v>240</v>
      </c>
      <c r="C136" s="66" t="s">
        <v>386</v>
      </c>
      <c r="D136" s="67">
        <v>108700</v>
      </c>
      <c r="E136" s="67">
        <v>99700</v>
      </c>
      <c r="F136" s="67">
        <f>D136-E136</f>
        <v>9000</v>
      </c>
    </row>
    <row r="137" spans="1:6" ht="24.75">
      <c r="A137" s="65" t="s">
        <v>387</v>
      </c>
      <c r="B137" s="66" t="s">
        <v>240</v>
      </c>
      <c r="C137" s="66" t="s">
        <v>388</v>
      </c>
      <c r="D137" s="67">
        <f>D138</f>
        <v>7600</v>
      </c>
      <c r="E137" s="68" t="s">
        <v>527</v>
      </c>
      <c r="F137" s="67">
        <v>2000</v>
      </c>
    </row>
    <row r="138" spans="1:6" ht="111.75" customHeight="1">
      <c r="A138" s="65" t="s">
        <v>389</v>
      </c>
      <c r="B138" s="66" t="s">
        <v>240</v>
      </c>
      <c r="C138" s="66" t="s">
        <v>390</v>
      </c>
      <c r="D138" s="67">
        <f>D139</f>
        <v>7600</v>
      </c>
      <c r="E138" s="68" t="s">
        <v>527</v>
      </c>
      <c r="F138" s="67">
        <v>2000</v>
      </c>
    </row>
    <row r="139" spans="1:6" ht="36.75">
      <c r="A139" s="65" t="s">
        <v>141</v>
      </c>
      <c r="B139" s="66" t="s">
        <v>240</v>
      </c>
      <c r="C139" s="66" t="s">
        <v>391</v>
      </c>
      <c r="D139" s="67">
        <f>D140</f>
        <v>7600</v>
      </c>
      <c r="E139" s="68" t="s">
        <v>527</v>
      </c>
      <c r="F139" s="67">
        <v>2000</v>
      </c>
    </row>
    <row r="140" spans="1:6" ht="15">
      <c r="A140" s="65" t="s">
        <v>101</v>
      </c>
      <c r="B140" s="66" t="s">
        <v>240</v>
      </c>
      <c r="C140" s="66" t="s">
        <v>392</v>
      </c>
      <c r="D140" s="67">
        <f>D141</f>
        <v>7600</v>
      </c>
      <c r="E140" s="68" t="s">
        <v>527</v>
      </c>
      <c r="F140" s="67">
        <v>2000</v>
      </c>
    </row>
    <row r="141" spans="1:6" ht="15">
      <c r="A141" s="65" t="s">
        <v>107</v>
      </c>
      <c r="B141" s="66" t="s">
        <v>240</v>
      </c>
      <c r="C141" s="66" t="s">
        <v>393</v>
      </c>
      <c r="D141" s="67">
        <f>D142</f>
        <v>7600</v>
      </c>
      <c r="E141" s="68" t="s">
        <v>527</v>
      </c>
      <c r="F141" s="67">
        <v>2000</v>
      </c>
    </row>
    <row r="142" spans="1:6" ht="15">
      <c r="A142" s="65" t="s">
        <v>109</v>
      </c>
      <c r="B142" s="66" t="s">
        <v>240</v>
      </c>
      <c r="C142" s="66" t="s">
        <v>394</v>
      </c>
      <c r="D142" s="67">
        <v>7600</v>
      </c>
      <c r="E142" s="68" t="s">
        <v>527</v>
      </c>
      <c r="F142" s="67">
        <v>2000</v>
      </c>
    </row>
    <row r="143" spans="1:6" ht="15">
      <c r="A143" s="65" t="s">
        <v>123</v>
      </c>
      <c r="B143" s="66" t="s">
        <v>240</v>
      </c>
      <c r="C143" s="66" t="s">
        <v>395</v>
      </c>
      <c r="D143" s="67">
        <f>D144</f>
        <v>734200</v>
      </c>
      <c r="E143" s="67">
        <f aca="true" t="shared" si="13" ref="E143:E148">E144</f>
        <v>160697.03999999998</v>
      </c>
      <c r="F143" s="67">
        <f aca="true" t="shared" si="14" ref="F143:F151">D143-E143</f>
        <v>573502.96</v>
      </c>
    </row>
    <row r="144" spans="1:6" ht="15">
      <c r="A144" s="65" t="s">
        <v>396</v>
      </c>
      <c r="B144" s="66" t="s">
        <v>240</v>
      </c>
      <c r="C144" s="66" t="s">
        <v>397</v>
      </c>
      <c r="D144" s="67">
        <f>D145+D167</f>
        <v>734200</v>
      </c>
      <c r="E144" s="67">
        <f>E145+E167</f>
        <v>160697.03999999998</v>
      </c>
      <c r="F144" s="67">
        <f t="shared" si="14"/>
        <v>573502.96</v>
      </c>
    </row>
    <row r="145" spans="1:6" ht="36.75">
      <c r="A145" s="65" t="s">
        <v>398</v>
      </c>
      <c r="B145" s="66" t="s">
        <v>240</v>
      </c>
      <c r="C145" s="66" t="s">
        <v>399</v>
      </c>
      <c r="D145" s="67">
        <f>D146+D152+D157+D162</f>
        <v>621600</v>
      </c>
      <c r="E145" s="67">
        <f>E146+E152+E162</f>
        <v>99897.04</v>
      </c>
      <c r="F145" s="67">
        <f t="shared" si="14"/>
        <v>521702.96</v>
      </c>
    </row>
    <row r="146" spans="1:6" ht="108.75">
      <c r="A146" s="65" t="s">
        <v>400</v>
      </c>
      <c r="B146" s="66" t="s">
        <v>240</v>
      </c>
      <c r="C146" s="66" t="s">
        <v>401</v>
      </c>
      <c r="D146" s="67">
        <f>D147</f>
        <v>194700</v>
      </c>
      <c r="E146" s="67">
        <f t="shared" si="13"/>
        <v>67190.1</v>
      </c>
      <c r="F146" s="67">
        <f t="shared" si="14"/>
        <v>127509.9</v>
      </c>
    </row>
    <row r="147" spans="1:6" ht="36.75">
      <c r="A147" s="65" t="s">
        <v>141</v>
      </c>
      <c r="B147" s="66" t="s">
        <v>240</v>
      </c>
      <c r="C147" s="66" t="s">
        <v>402</v>
      </c>
      <c r="D147" s="67">
        <f>D148</f>
        <v>194700</v>
      </c>
      <c r="E147" s="67">
        <f t="shared" si="13"/>
        <v>67190.1</v>
      </c>
      <c r="F147" s="67">
        <f t="shared" si="14"/>
        <v>127509.9</v>
      </c>
    </row>
    <row r="148" spans="1:6" ht="15">
      <c r="A148" s="65" t="s">
        <v>101</v>
      </c>
      <c r="B148" s="66" t="s">
        <v>240</v>
      </c>
      <c r="C148" s="66" t="s">
        <v>403</v>
      </c>
      <c r="D148" s="67">
        <f>D149</f>
        <v>194700</v>
      </c>
      <c r="E148" s="67">
        <f t="shared" si="13"/>
        <v>67190.1</v>
      </c>
      <c r="F148" s="67">
        <f t="shared" si="14"/>
        <v>127509.9</v>
      </c>
    </row>
    <row r="149" spans="1:6" ht="15">
      <c r="A149" s="65" t="s">
        <v>107</v>
      </c>
      <c r="B149" s="66" t="s">
        <v>240</v>
      </c>
      <c r="C149" s="69" t="s">
        <v>404</v>
      </c>
      <c r="D149" s="67">
        <f>D150+D151</f>
        <v>194700</v>
      </c>
      <c r="E149" s="67">
        <f>E150+E151</f>
        <v>67190.1</v>
      </c>
      <c r="F149" s="67">
        <f t="shared" si="14"/>
        <v>127509.9</v>
      </c>
    </row>
    <row r="150" spans="1:6" ht="15">
      <c r="A150" s="65" t="s">
        <v>550</v>
      </c>
      <c r="B150" s="74">
        <v>200</v>
      </c>
      <c r="C150" s="69" t="s">
        <v>569</v>
      </c>
      <c r="D150" s="67">
        <v>7000</v>
      </c>
      <c r="E150" s="67">
        <v>7000</v>
      </c>
      <c r="F150" s="67"/>
    </row>
    <row r="151" spans="1:6" ht="15">
      <c r="A151" s="65" t="s">
        <v>111</v>
      </c>
      <c r="B151" s="66" t="s">
        <v>240</v>
      </c>
      <c r="C151" s="66" t="s">
        <v>405</v>
      </c>
      <c r="D151" s="67">
        <v>187700</v>
      </c>
      <c r="E151" s="67">
        <v>60190.1</v>
      </c>
      <c r="F151" s="67">
        <f t="shared" si="14"/>
        <v>127509.9</v>
      </c>
    </row>
    <row r="152" spans="1:6" ht="96.75">
      <c r="A152" s="65" t="s">
        <v>406</v>
      </c>
      <c r="B152" s="66" t="s">
        <v>240</v>
      </c>
      <c r="C152" s="70">
        <v>9.5104090412017E+19</v>
      </c>
      <c r="D152" s="67">
        <v>19700</v>
      </c>
      <c r="E152" s="68">
        <f aca="true" t="shared" si="15" ref="E152:F155">E153</f>
        <v>19539.21</v>
      </c>
      <c r="F152" s="67">
        <f t="shared" si="15"/>
        <v>160.79000000000087</v>
      </c>
    </row>
    <row r="153" spans="1:6" ht="36.75">
      <c r="A153" s="65" t="s">
        <v>141</v>
      </c>
      <c r="B153" s="66" t="s">
        <v>240</v>
      </c>
      <c r="C153" s="66" t="s">
        <v>407</v>
      </c>
      <c r="D153" s="67">
        <v>19700</v>
      </c>
      <c r="E153" s="68">
        <f t="shared" si="15"/>
        <v>19539.21</v>
      </c>
      <c r="F153" s="67">
        <f t="shared" si="15"/>
        <v>160.79000000000087</v>
      </c>
    </row>
    <row r="154" spans="1:6" ht="15">
      <c r="A154" s="65" t="s">
        <v>101</v>
      </c>
      <c r="B154" s="66" t="s">
        <v>240</v>
      </c>
      <c r="C154" s="66" t="s">
        <v>408</v>
      </c>
      <c r="D154" s="67">
        <v>19700</v>
      </c>
      <c r="E154" s="68">
        <f t="shared" si="15"/>
        <v>19539.21</v>
      </c>
      <c r="F154" s="67">
        <f t="shared" si="15"/>
        <v>160.79000000000087</v>
      </c>
    </row>
    <row r="155" spans="1:6" ht="15">
      <c r="A155" s="65" t="s">
        <v>107</v>
      </c>
      <c r="B155" s="66" t="s">
        <v>240</v>
      </c>
      <c r="C155" s="66" t="s">
        <v>409</v>
      </c>
      <c r="D155" s="67">
        <v>19700</v>
      </c>
      <c r="E155" s="68">
        <f t="shared" si="15"/>
        <v>19539.21</v>
      </c>
      <c r="F155" s="67">
        <f t="shared" si="15"/>
        <v>160.79000000000087</v>
      </c>
    </row>
    <row r="156" spans="1:6" ht="15">
      <c r="A156" s="65" t="s">
        <v>111</v>
      </c>
      <c r="B156" s="66" t="s">
        <v>240</v>
      </c>
      <c r="C156" s="66" t="s">
        <v>410</v>
      </c>
      <c r="D156" s="67">
        <v>19700</v>
      </c>
      <c r="E156" s="68">
        <v>19539.21</v>
      </c>
      <c r="F156" s="67">
        <f>D156-E156</f>
        <v>160.79000000000087</v>
      </c>
    </row>
    <row r="157" spans="1:6" ht="96.75">
      <c r="A157" s="65" t="s">
        <v>411</v>
      </c>
      <c r="B157" s="66" t="s">
        <v>240</v>
      </c>
      <c r="C157" s="66" t="s">
        <v>412</v>
      </c>
      <c r="D157" s="67">
        <v>394000</v>
      </c>
      <c r="E157" s="68" t="s">
        <v>527</v>
      </c>
      <c r="F157" s="67">
        <v>394000</v>
      </c>
    </row>
    <row r="158" spans="1:6" ht="36.75">
      <c r="A158" s="65" t="s">
        <v>141</v>
      </c>
      <c r="B158" s="66" t="s">
        <v>240</v>
      </c>
      <c r="C158" s="66" t="s">
        <v>413</v>
      </c>
      <c r="D158" s="67">
        <v>394000</v>
      </c>
      <c r="E158" s="68" t="s">
        <v>527</v>
      </c>
      <c r="F158" s="67">
        <v>394000</v>
      </c>
    </row>
    <row r="159" spans="1:6" ht="15">
      <c r="A159" s="65" t="s">
        <v>101</v>
      </c>
      <c r="B159" s="66" t="s">
        <v>240</v>
      </c>
      <c r="C159" s="66" t="s">
        <v>414</v>
      </c>
      <c r="D159" s="67">
        <v>394000</v>
      </c>
      <c r="E159" s="68" t="s">
        <v>527</v>
      </c>
      <c r="F159" s="67">
        <v>394000</v>
      </c>
    </row>
    <row r="160" spans="1:6" ht="15">
      <c r="A160" s="65" t="s">
        <v>107</v>
      </c>
      <c r="B160" s="66" t="s">
        <v>240</v>
      </c>
      <c r="C160" s="66" t="s">
        <v>415</v>
      </c>
      <c r="D160" s="67">
        <v>394000</v>
      </c>
      <c r="E160" s="68" t="s">
        <v>527</v>
      </c>
      <c r="F160" s="67">
        <v>394000</v>
      </c>
    </row>
    <row r="161" spans="1:6" ht="19.5" customHeight="1">
      <c r="A161" s="65" t="s">
        <v>111</v>
      </c>
      <c r="B161" s="66" t="s">
        <v>240</v>
      </c>
      <c r="C161" s="66" t="s">
        <v>416</v>
      </c>
      <c r="D161" s="67">
        <v>394000</v>
      </c>
      <c r="E161" s="68" t="s">
        <v>527</v>
      </c>
      <c r="F161" s="67">
        <v>394000</v>
      </c>
    </row>
    <row r="162" spans="1:6" ht="120.75">
      <c r="A162" s="65" t="s">
        <v>417</v>
      </c>
      <c r="B162" s="66" t="s">
        <v>240</v>
      </c>
      <c r="C162" s="66" t="s">
        <v>418</v>
      </c>
      <c r="D162" s="67">
        <v>13200</v>
      </c>
      <c r="E162" s="68">
        <f aca="true" t="shared" si="16" ref="E162:F165">E163</f>
        <v>13167.73</v>
      </c>
      <c r="F162" s="67">
        <f t="shared" si="16"/>
        <v>32.27000000000044</v>
      </c>
    </row>
    <row r="163" spans="1:6" ht="36.75">
      <c r="A163" s="65" t="s">
        <v>141</v>
      </c>
      <c r="B163" s="66" t="s">
        <v>240</v>
      </c>
      <c r="C163" s="66" t="s">
        <v>419</v>
      </c>
      <c r="D163" s="67">
        <v>13200</v>
      </c>
      <c r="E163" s="68">
        <f t="shared" si="16"/>
        <v>13167.73</v>
      </c>
      <c r="F163" s="67">
        <f t="shared" si="16"/>
        <v>32.27000000000044</v>
      </c>
    </row>
    <row r="164" spans="1:6" ht="15">
      <c r="A164" s="65" t="s">
        <v>101</v>
      </c>
      <c r="B164" s="66" t="s">
        <v>240</v>
      </c>
      <c r="C164" s="66" t="s">
        <v>420</v>
      </c>
      <c r="D164" s="67">
        <v>13200</v>
      </c>
      <c r="E164" s="68">
        <f t="shared" si="16"/>
        <v>13167.73</v>
      </c>
      <c r="F164" s="67">
        <f t="shared" si="16"/>
        <v>32.27000000000044</v>
      </c>
    </row>
    <row r="165" spans="1:6" ht="15">
      <c r="A165" s="65" t="s">
        <v>107</v>
      </c>
      <c r="B165" s="66" t="s">
        <v>240</v>
      </c>
      <c r="C165" s="66" t="s">
        <v>421</v>
      </c>
      <c r="D165" s="67">
        <v>13200</v>
      </c>
      <c r="E165" s="68">
        <f t="shared" si="16"/>
        <v>13167.73</v>
      </c>
      <c r="F165" s="67">
        <f t="shared" si="16"/>
        <v>32.27000000000044</v>
      </c>
    </row>
    <row r="166" spans="1:6" ht="15">
      <c r="A166" s="65" t="s">
        <v>111</v>
      </c>
      <c r="B166" s="66" t="s">
        <v>240</v>
      </c>
      <c r="C166" s="66" t="s">
        <v>422</v>
      </c>
      <c r="D166" s="67">
        <v>13200</v>
      </c>
      <c r="E166" s="68">
        <v>13167.73</v>
      </c>
      <c r="F166" s="67">
        <f>D166-E166</f>
        <v>32.27000000000044</v>
      </c>
    </row>
    <row r="167" spans="1:6" ht="36.75">
      <c r="A167" s="65" t="s">
        <v>423</v>
      </c>
      <c r="B167" s="66" t="s">
        <v>240</v>
      </c>
      <c r="C167" s="66" t="s">
        <v>424</v>
      </c>
      <c r="D167" s="67">
        <f>D168</f>
        <v>112600</v>
      </c>
      <c r="E167" s="68">
        <f>E168</f>
        <v>60800</v>
      </c>
      <c r="F167" s="67">
        <f>D167-E167</f>
        <v>51800</v>
      </c>
    </row>
    <row r="168" spans="1:6" ht="88.5" customHeight="1">
      <c r="A168" s="65" t="s">
        <v>425</v>
      </c>
      <c r="B168" s="66" t="s">
        <v>240</v>
      </c>
      <c r="C168" s="66" t="s">
        <v>426</v>
      </c>
      <c r="D168" s="67">
        <f>D169</f>
        <v>112600</v>
      </c>
      <c r="E168" s="68">
        <f>E169</f>
        <v>60800</v>
      </c>
      <c r="F168" s="67">
        <f>F169</f>
        <v>51800</v>
      </c>
    </row>
    <row r="169" spans="1:6" ht="36.75">
      <c r="A169" s="65" t="s">
        <v>141</v>
      </c>
      <c r="B169" s="66" t="s">
        <v>240</v>
      </c>
      <c r="C169" s="66" t="s">
        <v>427</v>
      </c>
      <c r="D169" s="67">
        <f>D170</f>
        <v>112600</v>
      </c>
      <c r="E169" s="68">
        <f>E173</f>
        <v>60800</v>
      </c>
      <c r="F169" s="67">
        <f>F170</f>
        <v>51800</v>
      </c>
    </row>
    <row r="170" spans="1:6" ht="15">
      <c r="A170" s="65" t="s">
        <v>101</v>
      </c>
      <c r="B170" s="66" t="s">
        <v>240</v>
      </c>
      <c r="C170" s="66" t="s">
        <v>428</v>
      </c>
      <c r="D170" s="67">
        <f>D171</f>
        <v>112600</v>
      </c>
      <c r="E170" s="68" t="s">
        <v>527</v>
      </c>
      <c r="F170" s="67">
        <f>F171</f>
        <v>51800</v>
      </c>
    </row>
    <row r="171" spans="1:6" ht="15">
      <c r="A171" s="65" t="s">
        <v>107</v>
      </c>
      <c r="B171" s="66" t="s">
        <v>240</v>
      </c>
      <c r="C171" s="66" t="s">
        <v>429</v>
      </c>
      <c r="D171" s="67">
        <f>D172+D174</f>
        <v>112600</v>
      </c>
      <c r="E171" s="68" t="s">
        <v>527</v>
      </c>
      <c r="F171" s="67">
        <f>F172</f>
        <v>51800</v>
      </c>
    </row>
    <row r="172" spans="1:6" ht="15">
      <c r="A172" s="65" t="s">
        <v>111</v>
      </c>
      <c r="B172" s="66" t="s">
        <v>240</v>
      </c>
      <c r="C172" s="66" t="s">
        <v>430</v>
      </c>
      <c r="D172" s="67">
        <v>51800</v>
      </c>
      <c r="E172" s="68" t="s">
        <v>527</v>
      </c>
      <c r="F172" s="67">
        <f>D172</f>
        <v>51800</v>
      </c>
    </row>
    <row r="173" spans="1:6" ht="15">
      <c r="A173" s="65" t="s">
        <v>113</v>
      </c>
      <c r="B173" s="74">
        <v>200</v>
      </c>
      <c r="C173" s="69" t="s">
        <v>560</v>
      </c>
      <c r="D173" s="67">
        <f>D174</f>
        <v>60800</v>
      </c>
      <c r="E173" s="68">
        <f>E174</f>
        <v>60800</v>
      </c>
      <c r="F173" s="68" t="s">
        <v>527</v>
      </c>
    </row>
    <row r="174" spans="1:6" ht="15">
      <c r="A174" s="65" t="s">
        <v>133</v>
      </c>
      <c r="B174" s="66" t="s">
        <v>240</v>
      </c>
      <c r="C174" s="69" t="s">
        <v>561</v>
      </c>
      <c r="D174" s="67">
        <v>60800</v>
      </c>
      <c r="E174" s="68">
        <v>60800</v>
      </c>
      <c r="F174" s="68" t="s">
        <v>527</v>
      </c>
    </row>
    <row r="175" spans="1:6" ht="15">
      <c r="A175" s="65" t="s">
        <v>124</v>
      </c>
      <c r="B175" s="66" t="s">
        <v>240</v>
      </c>
      <c r="C175" s="66" t="s">
        <v>431</v>
      </c>
      <c r="D175" s="67">
        <f>D176+D191</f>
        <v>1897200</v>
      </c>
      <c r="E175" s="67">
        <f>E176+E191</f>
        <v>1396140.33</v>
      </c>
      <c r="F175" s="67">
        <f>D175-E175</f>
        <v>501059.6699999999</v>
      </c>
    </row>
    <row r="176" spans="1:6" ht="15">
      <c r="A176" s="65" t="s">
        <v>135</v>
      </c>
      <c r="B176" s="66" t="s">
        <v>240</v>
      </c>
      <c r="C176" s="66" t="s">
        <v>432</v>
      </c>
      <c r="D176" s="67">
        <f aca="true" t="shared" si="17" ref="D176:E179">D177</f>
        <v>404000</v>
      </c>
      <c r="E176" s="67">
        <f t="shared" si="17"/>
        <v>362136.32</v>
      </c>
      <c r="F176" s="67">
        <f>F177</f>
        <v>41863.67999999999</v>
      </c>
    </row>
    <row r="177" spans="1:6" ht="36.75">
      <c r="A177" s="65" t="s">
        <v>530</v>
      </c>
      <c r="B177" s="66" t="s">
        <v>240</v>
      </c>
      <c r="C177" s="69" t="s">
        <v>532</v>
      </c>
      <c r="D177" s="67">
        <f t="shared" si="17"/>
        <v>404000</v>
      </c>
      <c r="E177" s="67">
        <f t="shared" si="17"/>
        <v>362136.32</v>
      </c>
      <c r="F177" s="67">
        <f>F178</f>
        <v>41863.67999999999</v>
      </c>
    </row>
    <row r="178" spans="1:6" ht="36.75">
      <c r="A178" s="65" t="s">
        <v>433</v>
      </c>
      <c r="B178" s="66" t="s">
        <v>240</v>
      </c>
      <c r="C178" s="66" t="s">
        <v>434</v>
      </c>
      <c r="D178" s="67">
        <f t="shared" si="17"/>
        <v>404000</v>
      </c>
      <c r="E178" s="67">
        <f t="shared" si="17"/>
        <v>362136.32</v>
      </c>
      <c r="F178" s="67">
        <f>F179</f>
        <v>41863.67999999999</v>
      </c>
    </row>
    <row r="179" spans="1:6" ht="108.75" customHeight="1">
      <c r="A179" s="65" t="s">
        <v>435</v>
      </c>
      <c r="B179" s="66" t="s">
        <v>240</v>
      </c>
      <c r="C179" s="66" t="s">
        <v>436</v>
      </c>
      <c r="D179" s="67">
        <f t="shared" si="17"/>
        <v>404000</v>
      </c>
      <c r="E179" s="67">
        <f t="shared" si="17"/>
        <v>362136.32</v>
      </c>
      <c r="F179" s="67">
        <f>D179-E179</f>
        <v>41863.67999999999</v>
      </c>
    </row>
    <row r="180" spans="1:6" ht="36.75">
      <c r="A180" s="65" t="s">
        <v>141</v>
      </c>
      <c r="B180" s="66" t="s">
        <v>240</v>
      </c>
      <c r="C180" s="66" t="s">
        <v>437</v>
      </c>
      <c r="D180" s="67">
        <f>D181+D184+D186</f>
        <v>404000</v>
      </c>
      <c r="E180" s="67">
        <f>E181+E184+E186</f>
        <v>362136.32</v>
      </c>
      <c r="F180" s="67">
        <f>D180-E180</f>
        <v>41863.67999999999</v>
      </c>
    </row>
    <row r="181" spans="1:6" ht="15">
      <c r="A181" s="65" t="s">
        <v>101</v>
      </c>
      <c r="B181" s="66" t="s">
        <v>240</v>
      </c>
      <c r="C181" s="66" t="s">
        <v>438</v>
      </c>
      <c r="D181" s="67">
        <f aca="true" t="shared" si="18" ref="D181:F182">D182</f>
        <v>245900</v>
      </c>
      <c r="E181" s="67">
        <f t="shared" si="18"/>
        <v>211908.32</v>
      </c>
      <c r="F181" s="67">
        <f t="shared" si="18"/>
        <v>33991.67999999999</v>
      </c>
    </row>
    <row r="182" spans="1:6" ht="15">
      <c r="A182" s="65" t="s">
        <v>107</v>
      </c>
      <c r="B182" s="66" t="s">
        <v>240</v>
      </c>
      <c r="C182" s="66" t="s">
        <v>439</v>
      </c>
      <c r="D182" s="67">
        <f t="shared" si="18"/>
        <v>245900</v>
      </c>
      <c r="E182" s="67">
        <f t="shared" si="18"/>
        <v>211908.32</v>
      </c>
      <c r="F182" s="67">
        <f t="shared" si="18"/>
        <v>33991.67999999999</v>
      </c>
    </row>
    <row r="183" spans="1:6" ht="15">
      <c r="A183" s="65" t="s">
        <v>111</v>
      </c>
      <c r="B183" s="66" t="s">
        <v>240</v>
      </c>
      <c r="C183" s="66" t="s">
        <v>440</v>
      </c>
      <c r="D183" s="67">
        <v>245900</v>
      </c>
      <c r="E183" s="67">
        <v>211908.32</v>
      </c>
      <c r="F183" s="67">
        <f>D183-E183</f>
        <v>33991.67999999999</v>
      </c>
    </row>
    <row r="184" spans="1:6" ht="15">
      <c r="A184" s="65" t="s">
        <v>113</v>
      </c>
      <c r="B184" s="66" t="s">
        <v>240</v>
      </c>
      <c r="C184" s="66" t="s">
        <v>441</v>
      </c>
      <c r="D184" s="67">
        <f>D185</f>
        <v>108100</v>
      </c>
      <c r="E184" s="68">
        <f>E185</f>
        <v>100228</v>
      </c>
      <c r="F184" s="67">
        <f>F185</f>
        <v>7872</v>
      </c>
    </row>
    <row r="185" spans="1:6" ht="15">
      <c r="A185" s="65" t="s">
        <v>114</v>
      </c>
      <c r="B185" s="66" t="s">
        <v>240</v>
      </c>
      <c r="C185" s="66" t="s">
        <v>442</v>
      </c>
      <c r="D185" s="67">
        <v>108100</v>
      </c>
      <c r="E185" s="68">
        <v>100228</v>
      </c>
      <c r="F185" s="67">
        <f aca="true" t="shared" si="19" ref="F185:F197">D185-E185</f>
        <v>7872</v>
      </c>
    </row>
    <row r="186" spans="1:6" ht="108.75">
      <c r="A186" s="65" t="s">
        <v>555</v>
      </c>
      <c r="B186" s="75">
        <v>200</v>
      </c>
      <c r="C186" s="69" t="s">
        <v>556</v>
      </c>
      <c r="D186" s="67">
        <f aca="true" t="shared" si="20" ref="D186:E189">D187</f>
        <v>50000</v>
      </c>
      <c r="E186" s="68">
        <f t="shared" si="20"/>
        <v>50000</v>
      </c>
      <c r="F186" s="67">
        <v>0</v>
      </c>
    </row>
    <row r="187" spans="1:6" ht="36.75">
      <c r="A187" s="65" t="s">
        <v>141</v>
      </c>
      <c r="B187" s="75">
        <v>200</v>
      </c>
      <c r="C187" s="69" t="s">
        <v>557</v>
      </c>
      <c r="D187" s="67">
        <f t="shared" si="20"/>
        <v>50000</v>
      </c>
      <c r="E187" s="68">
        <f t="shared" si="20"/>
        <v>50000</v>
      </c>
      <c r="F187" s="67">
        <v>0</v>
      </c>
    </row>
    <row r="188" spans="1:6" ht="15">
      <c r="A188" s="65" t="s">
        <v>101</v>
      </c>
      <c r="B188" s="75">
        <v>200</v>
      </c>
      <c r="C188" s="69" t="s">
        <v>558</v>
      </c>
      <c r="D188" s="67">
        <f t="shared" si="20"/>
        <v>50000</v>
      </c>
      <c r="E188" s="68">
        <f t="shared" si="20"/>
        <v>50000</v>
      </c>
      <c r="F188" s="67">
        <v>0</v>
      </c>
    </row>
    <row r="189" spans="1:6" ht="15">
      <c r="A189" s="65" t="s">
        <v>107</v>
      </c>
      <c r="B189" s="75">
        <v>200</v>
      </c>
      <c r="C189" s="69" t="s">
        <v>559</v>
      </c>
      <c r="D189" s="67">
        <f t="shared" si="20"/>
        <v>50000</v>
      </c>
      <c r="E189" s="68">
        <f t="shared" si="20"/>
        <v>50000</v>
      </c>
      <c r="F189" s="67">
        <v>0</v>
      </c>
    </row>
    <row r="190" spans="1:6" ht="15">
      <c r="A190" s="65" t="s">
        <v>109</v>
      </c>
      <c r="B190" s="75">
        <v>200</v>
      </c>
      <c r="C190" s="69" t="s">
        <v>570</v>
      </c>
      <c r="D190" s="67">
        <v>50000</v>
      </c>
      <c r="E190" s="68">
        <v>50000</v>
      </c>
      <c r="F190" s="67">
        <v>0</v>
      </c>
    </row>
    <row r="191" spans="1:6" ht="15">
      <c r="A191" s="65" t="s">
        <v>125</v>
      </c>
      <c r="B191" s="66" t="s">
        <v>240</v>
      </c>
      <c r="C191" s="66" t="s">
        <v>443</v>
      </c>
      <c r="D191" s="67">
        <f>D192+D225</f>
        <v>1493200</v>
      </c>
      <c r="E191" s="67">
        <f>E192</f>
        <v>1034004.0100000001</v>
      </c>
      <c r="F191" s="67">
        <f t="shared" si="19"/>
        <v>459195.9899999999</v>
      </c>
    </row>
    <row r="192" spans="1:6" ht="26.25" customHeight="1">
      <c r="A192" s="65" t="s">
        <v>146</v>
      </c>
      <c r="B192" s="66" t="s">
        <v>240</v>
      </c>
      <c r="C192" s="66" t="s">
        <v>444</v>
      </c>
      <c r="D192" s="67">
        <f>D193+D198+D205+D212+D217+D221</f>
        <v>1394200</v>
      </c>
      <c r="E192" s="67">
        <f>E193+E198+E205+E212+E217+E221</f>
        <v>1034004.0100000001</v>
      </c>
      <c r="F192" s="67">
        <f t="shared" si="19"/>
        <v>360195.9899999999</v>
      </c>
    </row>
    <row r="193" spans="1:6" ht="114.75" customHeight="1">
      <c r="A193" s="65" t="s">
        <v>445</v>
      </c>
      <c r="B193" s="66" t="s">
        <v>240</v>
      </c>
      <c r="C193" s="66" t="s">
        <v>446</v>
      </c>
      <c r="D193" s="67">
        <v>588100</v>
      </c>
      <c r="E193" s="67">
        <f>E194</f>
        <v>464522.25</v>
      </c>
      <c r="F193" s="67">
        <f t="shared" si="19"/>
        <v>123577.75</v>
      </c>
    </row>
    <row r="194" spans="1:6" ht="36.75">
      <c r="A194" s="65" t="s">
        <v>141</v>
      </c>
      <c r="B194" s="66" t="s">
        <v>240</v>
      </c>
      <c r="C194" s="66" t="s">
        <v>447</v>
      </c>
      <c r="D194" s="67">
        <v>588100</v>
      </c>
      <c r="E194" s="67">
        <f>E195</f>
        <v>464522.25</v>
      </c>
      <c r="F194" s="67">
        <f t="shared" si="19"/>
        <v>123577.75</v>
      </c>
    </row>
    <row r="195" spans="1:6" ht="15">
      <c r="A195" s="65" t="s">
        <v>101</v>
      </c>
      <c r="B195" s="66" t="s">
        <v>240</v>
      </c>
      <c r="C195" s="66" t="s">
        <v>448</v>
      </c>
      <c r="D195" s="67">
        <v>588100</v>
      </c>
      <c r="E195" s="67">
        <f>E196</f>
        <v>464522.25</v>
      </c>
      <c r="F195" s="67">
        <f t="shared" si="19"/>
        <v>123577.75</v>
      </c>
    </row>
    <row r="196" spans="1:6" ht="19.5" customHeight="1">
      <c r="A196" s="65" t="s">
        <v>107</v>
      </c>
      <c r="B196" s="66" t="s">
        <v>240</v>
      </c>
      <c r="C196" s="66" t="s">
        <v>449</v>
      </c>
      <c r="D196" s="67">
        <v>588100</v>
      </c>
      <c r="E196" s="67">
        <f>E197</f>
        <v>464522.25</v>
      </c>
      <c r="F196" s="67">
        <f t="shared" si="19"/>
        <v>123577.75</v>
      </c>
    </row>
    <row r="197" spans="1:6" ht="18" customHeight="1">
      <c r="A197" s="65" t="s">
        <v>110</v>
      </c>
      <c r="B197" s="66" t="s">
        <v>240</v>
      </c>
      <c r="C197" s="66" t="s">
        <v>450</v>
      </c>
      <c r="D197" s="67">
        <v>588100</v>
      </c>
      <c r="E197" s="67">
        <v>464522.25</v>
      </c>
      <c r="F197" s="67">
        <f t="shared" si="19"/>
        <v>123577.75</v>
      </c>
    </row>
    <row r="198" spans="1:6" ht="113.25" customHeight="1">
      <c r="A198" s="65" t="s">
        <v>451</v>
      </c>
      <c r="B198" s="66" t="s">
        <v>240</v>
      </c>
      <c r="C198" s="66" t="s">
        <v>452</v>
      </c>
      <c r="D198" s="67">
        <f>D199</f>
        <v>305400</v>
      </c>
      <c r="E198" s="68">
        <f>E199</f>
        <v>197871.5</v>
      </c>
      <c r="F198" s="67">
        <f>F199</f>
        <v>107446</v>
      </c>
    </row>
    <row r="199" spans="1:6" ht="36.75">
      <c r="A199" s="65" t="s">
        <v>141</v>
      </c>
      <c r="B199" s="66" t="s">
        <v>240</v>
      </c>
      <c r="C199" s="66" t="s">
        <v>453</v>
      </c>
      <c r="D199" s="67">
        <f>D200+D203</f>
        <v>305400</v>
      </c>
      <c r="E199" s="68">
        <f>E200+E203</f>
        <v>197871.5</v>
      </c>
      <c r="F199" s="67">
        <f>F200</f>
        <v>107446</v>
      </c>
    </row>
    <row r="200" spans="1:6" ht="15">
      <c r="A200" s="65" t="s">
        <v>101</v>
      </c>
      <c r="B200" s="66" t="s">
        <v>240</v>
      </c>
      <c r="C200" s="66" t="s">
        <v>454</v>
      </c>
      <c r="D200" s="67">
        <f>D201</f>
        <v>207700</v>
      </c>
      <c r="E200" s="68">
        <f>E201</f>
        <v>100254</v>
      </c>
      <c r="F200" s="67">
        <f>F201</f>
        <v>107446</v>
      </c>
    </row>
    <row r="201" spans="1:6" ht="15">
      <c r="A201" s="65" t="s">
        <v>107</v>
      </c>
      <c r="B201" s="66" t="s">
        <v>240</v>
      </c>
      <c r="C201" s="66" t="s">
        <v>455</v>
      </c>
      <c r="D201" s="67">
        <f>D202</f>
        <v>207700</v>
      </c>
      <c r="E201" s="68">
        <f>E202</f>
        <v>100254</v>
      </c>
      <c r="F201" s="67">
        <f>F202</f>
        <v>107446</v>
      </c>
    </row>
    <row r="202" spans="1:6" ht="15">
      <c r="A202" s="65" t="s">
        <v>111</v>
      </c>
      <c r="B202" s="66" t="s">
        <v>240</v>
      </c>
      <c r="C202" s="66" t="s">
        <v>456</v>
      </c>
      <c r="D202" s="67">
        <v>207700</v>
      </c>
      <c r="E202" s="68">
        <v>100254</v>
      </c>
      <c r="F202" s="67">
        <f>D202-E202</f>
        <v>107446</v>
      </c>
    </row>
    <row r="203" spans="1:6" ht="15">
      <c r="A203" s="65" t="s">
        <v>113</v>
      </c>
      <c r="B203" s="66" t="s">
        <v>240</v>
      </c>
      <c r="C203" s="66" t="s">
        <v>457</v>
      </c>
      <c r="D203" s="67">
        <f>D204</f>
        <v>97700</v>
      </c>
      <c r="E203" s="68">
        <f>E204</f>
        <v>97617.5</v>
      </c>
      <c r="F203" s="67">
        <f>F204</f>
        <v>82.5</v>
      </c>
    </row>
    <row r="204" spans="1:6" ht="15">
      <c r="A204" s="65" t="s">
        <v>114</v>
      </c>
      <c r="B204" s="66" t="s">
        <v>240</v>
      </c>
      <c r="C204" s="66" t="s">
        <v>458</v>
      </c>
      <c r="D204" s="67">
        <v>97700</v>
      </c>
      <c r="E204" s="68">
        <v>97617.5</v>
      </c>
      <c r="F204" s="67">
        <f>D204-E204</f>
        <v>82.5</v>
      </c>
    </row>
    <row r="205" spans="1:6" ht="124.5" customHeight="1">
      <c r="A205" s="65" t="s">
        <v>459</v>
      </c>
      <c r="B205" s="66" t="s">
        <v>240</v>
      </c>
      <c r="C205" s="66" t="s">
        <v>460</v>
      </c>
      <c r="D205" s="67">
        <f>D206</f>
        <v>267500</v>
      </c>
      <c r="E205" s="67">
        <f>E206</f>
        <v>138476.83000000002</v>
      </c>
      <c r="F205" s="67">
        <f>F206</f>
        <v>129023.16999999998</v>
      </c>
    </row>
    <row r="206" spans="1:6" ht="36.75">
      <c r="A206" s="65" t="s">
        <v>141</v>
      </c>
      <c r="B206" s="66" t="s">
        <v>240</v>
      </c>
      <c r="C206" s="66" t="s">
        <v>461</v>
      </c>
      <c r="D206" s="67">
        <f>D207+D210</f>
        <v>267500</v>
      </c>
      <c r="E206" s="67">
        <f>E207+E210</f>
        <v>138476.83000000002</v>
      </c>
      <c r="F206" s="67">
        <f aca="true" t="shared" si="21" ref="F206:F211">D206-E206</f>
        <v>129023.16999999998</v>
      </c>
    </row>
    <row r="207" spans="1:6" ht="15">
      <c r="A207" s="65" t="s">
        <v>101</v>
      </c>
      <c r="B207" s="66" t="s">
        <v>240</v>
      </c>
      <c r="C207" s="66" t="s">
        <v>462</v>
      </c>
      <c r="D207" s="67">
        <f>D208</f>
        <v>194500</v>
      </c>
      <c r="E207" s="67">
        <f>E208</f>
        <v>65515.19</v>
      </c>
      <c r="F207" s="67">
        <f t="shared" si="21"/>
        <v>128984.81</v>
      </c>
    </row>
    <row r="208" spans="1:6" ht="15">
      <c r="A208" s="65" t="s">
        <v>107</v>
      </c>
      <c r="B208" s="66" t="s">
        <v>240</v>
      </c>
      <c r="C208" s="66" t="s">
        <v>463</v>
      </c>
      <c r="D208" s="67">
        <f>D209</f>
        <v>194500</v>
      </c>
      <c r="E208" s="67">
        <f>E209</f>
        <v>65515.19</v>
      </c>
      <c r="F208" s="67">
        <f t="shared" si="21"/>
        <v>128984.81</v>
      </c>
    </row>
    <row r="209" spans="1:6" ht="15">
      <c r="A209" s="65" t="s">
        <v>111</v>
      </c>
      <c r="B209" s="66" t="s">
        <v>240</v>
      </c>
      <c r="C209" s="66" t="s">
        <v>464</v>
      </c>
      <c r="D209" s="67">
        <v>194500</v>
      </c>
      <c r="E209" s="67">
        <v>65515.19</v>
      </c>
      <c r="F209" s="67">
        <f t="shared" si="21"/>
        <v>128984.81</v>
      </c>
    </row>
    <row r="210" spans="1:6" ht="15">
      <c r="A210" s="65" t="s">
        <v>113</v>
      </c>
      <c r="B210" s="66" t="s">
        <v>240</v>
      </c>
      <c r="C210" s="66" t="s">
        <v>465</v>
      </c>
      <c r="D210" s="67">
        <f>D211</f>
        <v>73000</v>
      </c>
      <c r="E210" s="67">
        <f>E211</f>
        <v>72961.64</v>
      </c>
      <c r="F210" s="67">
        <f t="shared" si="21"/>
        <v>38.36000000000058</v>
      </c>
    </row>
    <row r="211" spans="1:6" ht="15">
      <c r="A211" s="65" t="s">
        <v>114</v>
      </c>
      <c r="B211" s="66" t="s">
        <v>240</v>
      </c>
      <c r="C211" s="66" t="s">
        <v>466</v>
      </c>
      <c r="D211" s="67">
        <v>73000</v>
      </c>
      <c r="E211" s="67">
        <v>72961.64</v>
      </c>
      <c r="F211" s="67">
        <f t="shared" si="21"/>
        <v>38.36000000000058</v>
      </c>
    </row>
    <row r="212" spans="1:6" ht="137.25" customHeight="1">
      <c r="A212" s="65" t="s">
        <v>467</v>
      </c>
      <c r="B212" s="66" t="s">
        <v>240</v>
      </c>
      <c r="C212" s="66" t="s">
        <v>468</v>
      </c>
      <c r="D212" s="67">
        <v>31500</v>
      </c>
      <c r="E212" s="68">
        <f>E213</f>
        <v>31500</v>
      </c>
      <c r="F212" s="68" t="s">
        <v>527</v>
      </c>
    </row>
    <row r="213" spans="1:6" ht="36.75">
      <c r="A213" s="65" t="s">
        <v>141</v>
      </c>
      <c r="B213" s="66" t="s">
        <v>240</v>
      </c>
      <c r="C213" s="66" t="s">
        <v>469</v>
      </c>
      <c r="D213" s="67">
        <v>31500</v>
      </c>
      <c r="E213" s="68">
        <f>E214</f>
        <v>31500</v>
      </c>
      <c r="F213" s="68" t="s">
        <v>527</v>
      </c>
    </row>
    <row r="214" spans="1:6" ht="15">
      <c r="A214" s="65" t="s">
        <v>101</v>
      </c>
      <c r="B214" s="66" t="s">
        <v>240</v>
      </c>
      <c r="C214" s="66" t="s">
        <v>470</v>
      </c>
      <c r="D214" s="67">
        <v>31500</v>
      </c>
      <c r="E214" s="68">
        <f>E215</f>
        <v>31500</v>
      </c>
      <c r="F214" s="68" t="s">
        <v>527</v>
      </c>
    </row>
    <row r="215" spans="1:6" ht="15">
      <c r="A215" s="65" t="s">
        <v>107</v>
      </c>
      <c r="B215" s="66" t="s">
        <v>240</v>
      </c>
      <c r="C215" s="66" t="s">
        <v>471</v>
      </c>
      <c r="D215" s="67">
        <v>31500</v>
      </c>
      <c r="E215" s="68">
        <f>E216</f>
        <v>31500</v>
      </c>
      <c r="F215" s="68" t="s">
        <v>527</v>
      </c>
    </row>
    <row r="216" spans="1:6" ht="15">
      <c r="A216" s="65" t="s">
        <v>111</v>
      </c>
      <c r="B216" s="66" t="s">
        <v>240</v>
      </c>
      <c r="C216" s="66" t="s">
        <v>472</v>
      </c>
      <c r="D216" s="67">
        <v>31500</v>
      </c>
      <c r="E216" s="68">
        <v>31500</v>
      </c>
      <c r="F216" s="68" t="s">
        <v>527</v>
      </c>
    </row>
    <row r="217" spans="1:6" ht="132.75">
      <c r="A217" s="65" t="s">
        <v>540</v>
      </c>
      <c r="B217" s="74">
        <v>200</v>
      </c>
      <c r="C217" s="69" t="s">
        <v>541</v>
      </c>
      <c r="D217" s="67">
        <f aca="true" t="shared" si="22" ref="D217:F219">D218</f>
        <v>198300</v>
      </c>
      <c r="E217" s="68">
        <f t="shared" si="22"/>
        <v>198294.5</v>
      </c>
      <c r="F217" s="68">
        <f t="shared" si="22"/>
        <v>5.5</v>
      </c>
    </row>
    <row r="218" spans="1:6" ht="36.75">
      <c r="A218" s="65" t="s">
        <v>141</v>
      </c>
      <c r="B218" s="74">
        <v>200</v>
      </c>
      <c r="C218" s="69" t="s">
        <v>542</v>
      </c>
      <c r="D218" s="67">
        <f t="shared" si="22"/>
        <v>198300</v>
      </c>
      <c r="E218" s="68">
        <f t="shared" si="22"/>
        <v>198294.5</v>
      </c>
      <c r="F218" s="68">
        <f t="shared" si="22"/>
        <v>5.5</v>
      </c>
    </row>
    <row r="219" spans="1:6" ht="15">
      <c r="A219" s="65" t="s">
        <v>113</v>
      </c>
      <c r="B219" s="74">
        <v>200</v>
      </c>
      <c r="C219" s="69" t="s">
        <v>543</v>
      </c>
      <c r="D219" s="67">
        <f t="shared" si="22"/>
        <v>198300</v>
      </c>
      <c r="E219" s="68">
        <f t="shared" si="22"/>
        <v>198294.5</v>
      </c>
      <c r="F219" s="68">
        <f t="shared" si="22"/>
        <v>5.5</v>
      </c>
    </row>
    <row r="220" spans="1:6" ht="15">
      <c r="A220" s="65" t="s">
        <v>133</v>
      </c>
      <c r="B220" s="74">
        <v>200</v>
      </c>
      <c r="C220" s="69" t="s">
        <v>544</v>
      </c>
      <c r="D220" s="67">
        <v>198300</v>
      </c>
      <c r="E220" s="68">
        <v>198294.5</v>
      </c>
      <c r="F220" s="68">
        <f>D220-E220</f>
        <v>5.5</v>
      </c>
    </row>
    <row r="221" spans="1:6" ht="108.75">
      <c r="A221" s="65" t="s">
        <v>545</v>
      </c>
      <c r="B221" s="74">
        <v>200</v>
      </c>
      <c r="C221" s="69" t="s">
        <v>546</v>
      </c>
      <c r="D221" s="67">
        <f aca="true" t="shared" si="23" ref="D221:F223">D222</f>
        <v>3400</v>
      </c>
      <c r="E221" s="68">
        <f t="shared" si="23"/>
        <v>3338.93</v>
      </c>
      <c r="F221" s="67">
        <f t="shared" si="23"/>
        <v>61.070000000000164</v>
      </c>
    </row>
    <row r="222" spans="1:6" ht="24.75">
      <c r="A222" s="65" t="s">
        <v>115</v>
      </c>
      <c r="B222" s="74">
        <v>200</v>
      </c>
      <c r="C222" s="69" t="s">
        <v>547</v>
      </c>
      <c r="D222" s="67">
        <f t="shared" si="23"/>
        <v>3400</v>
      </c>
      <c r="E222" s="68">
        <f t="shared" si="23"/>
        <v>3338.93</v>
      </c>
      <c r="F222" s="67">
        <f t="shared" si="23"/>
        <v>61.070000000000164</v>
      </c>
    </row>
    <row r="223" spans="1:6" ht="15">
      <c r="A223" s="65" t="s">
        <v>101</v>
      </c>
      <c r="B223" s="74">
        <v>200</v>
      </c>
      <c r="C223" s="69" t="s">
        <v>548</v>
      </c>
      <c r="D223" s="67">
        <f t="shared" si="23"/>
        <v>3400</v>
      </c>
      <c r="E223" s="68">
        <f t="shared" si="23"/>
        <v>3338.93</v>
      </c>
      <c r="F223" s="67">
        <f t="shared" si="23"/>
        <v>61.070000000000164</v>
      </c>
    </row>
    <row r="224" spans="1:6" ht="15">
      <c r="A224" s="65" t="s">
        <v>112</v>
      </c>
      <c r="B224" s="74">
        <v>200</v>
      </c>
      <c r="C224" s="69" t="s">
        <v>549</v>
      </c>
      <c r="D224" s="67">
        <v>3400</v>
      </c>
      <c r="E224" s="68">
        <v>3338.93</v>
      </c>
      <c r="F224" s="67">
        <f>D224-E224</f>
        <v>61.070000000000164</v>
      </c>
    </row>
    <row r="225" spans="1:6" ht="15">
      <c r="A225" s="65" t="s">
        <v>157</v>
      </c>
      <c r="B225" s="74">
        <v>200</v>
      </c>
      <c r="C225" s="69" t="s">
        <v>571</v>
      </c>
      <c r="D225" s="67">
        <f aca="true" t="shared" si="24" ref="D225:F228">D226</f>
        <v>99000</v>
      </c>
      <c r="E225" s="68" t="str">
        <f t="shared" si="24"/>
        <v>-</v>
      </c>
      <c r="F225" s="67">
        <f t="shared" si="24"/>
        <v>99000</v>
      </c>
    </row>
    <row r="226" spans="1:6" ht="72.75">
      <c r="A226" s="65" t="s">
        <v>572</v>
      </c>
      <c r="B226" s="74">
        <v>200</v>
      </c>
      <c r="C226" s="69" t="s">
        <v>573</v>
      </c>
      <c r="D226" s="67">
        <f t="shared" si="24"/>
        <v>99000</v>
      </c>
      <c r="E226" s="68" t="str">
        <f t="shared" si="24"/>
        <v>-</v>
      </c>
      <c r="F226" s="67">
        <f t="shared" si="24"/>
        <v>99000</v>
      </c>
    </row>
    <row r="227" spans="1:6" ht="36.75">
      <c r="A227" s="65" t="s">
        <v>141</v>
      </c>
      <c r="B227" s="74">
        <v>200</v>
      </c>
      <c r="C227" s="69" t="s">
        <v>574</v>
      </c>
      <c r="D227" s="67">
        <f t="shared" si="24"/>
        <v>99000</v>
      </c>
      <c r="E227" s="68" t="str">
        <f t="shared" si="24"/>
        <v>-</v>
      </c>
      <c r="F227" s="67">
        <f t="shared" si="24"/>
        <v>99000</v>
      </c>
    </row>
    <row r="228" spans="1:6" ht="15">
      <c r="A228" s="65" t="s">
        <v>113</v>
      </c>
      <c r="B228" s="74">
        <v>200</v>
      </c>
      <c r="C228" s="69" t="s">
        <v>575</v>
      </c>
      <c r="D228" s="67">
        <f t="shared" si="24"/>
        <v>99000</v>
      </c>
      <c r="E228" s="68" t="str">
        <f t="shared" si="24"/>
        <v>-</v>
      </c>
      <c r="F228" s="67">
        <f t="shared" si="24"/>
        <v>99000</v>
      </c>
    </row>
    <row r="229" spans="1:6" ht="15">
      <c r="A229" s="65" t="s">
        <v>133</v>
      </c>
      <c r="B229" s="74">
        <v>200</v>
      </c>
      <c r="C229" s="69" t="s">
        <v>576</v>
      </c>
      <c r="D229" s="67">
        <v>99000</v>
      </c>
      <c r="E229" s="68" t="s">
        <v>527</v>
      </c>
      <c r="F229" s="67">
        <f>D229</f>
        <v>99000</v>
      </c>
    </row>
    <row r="230" spans="1:6" ht="15">
      <c r="A230" s="65" t="s">
        <v>126</v>
      </c>
      <c r="B230" s="66" t="s">
        <v>240</v>
      </c>
      <c r="C230" s="66" t="s">
        <v>473</v>
      </c>
      <c r="D230" s="67">
        <v>2539200</v>
      </c>
      <c r="E230" s="67">
        <f>E231</f>
        <v>2091836.5899999999</v>
      </c>
      <c r="F230" s="67">
        <f aca="true" t="shared" si="25" ref="F230:F241">D230-E230</f>
        <v>447363.41000000015</v>
      </c>
    </row>
    <row r="231" spans="1:6" ht="15">
      <c r="A231" s="65" t="s">
        <v>127</v>
      </c>
      <c r="B231" s="66" t="s">
        <v>240</v>
      </c>
      <c r="C231" s="66" t="s">
        <v>474</v>
      </c>
      <c r="D231" s="67">
        <v>2539200</v>
      </c>
      <c r="E231" s="67">
        <f>E232+E237</f>
        <v>2091836.5899999999</v>
      </c>
      <c r="F231" s="67">
        <f t="shared" si="25"/>
        <v>447363.41000000015</v>
      </c>
    </row>
    <row r="232" spans="1:6" ht="24.75">
      <c r="A232" s="65" t="s">
        <v>475</v>
      </c>
      <c r="B232" s="66" t="s">
        <v>240</v>
      </c>
      <c r="C232" s="66" t="s">
        <v>476</v>
      </c>
      <c r="D232" s="67">
        <v>667600</v>
      </c>
      <c r="E232" s="67">
        <f>E233</f>
        <v>463181.21</v>
      </c>
      <c r="F232" s="67">
        <f t="shared" si="25"/>
        <v>204418.78999999998</v>
      </c>
    </row>
    <row r="233" spans="1:6" ht="62.25" customHeight="1">
      <c r="A233" s="65" t="s">
        <v>137</v>
      </c>
      <c r="B233" s="66" t="s">
        <v>240</v>
      </c>
      <c r="C233" s="66" t="s">
        <v>477</v>
      </c>
      <c r="D233" s="67">
        <v>667600</v>
      </c>
      <c r="E233" s="67">
        <f>E234</f>
        <v>463181.21</v>
      </c>
      <c r="F233" s="67">
        <f t="shared" si="25"/>
        <v>204418.78999999998</v>
      </c>
    </row>
    <row r="234" spans="1:6" ht="15">
      <c r="A234" s="65" t="s">
        <v>101</v>
      </c>
      <c r="B234" s="66" t="s">
        <v>240</v>
      </c>
      <c r="C234" s="66" t="s">
        <v>478</v>
      </c>
      <c r="D234" s="67">
        <v>667600</v>
      </c>
      <c r="E234" s="67">
        <f>E235</f>
        <v>463181.21</v>
      </c>
      <c r="F234" s="67">
        <f t="shared" si="25"/>
        <v>204418.78999999998</v>
      </c>
    </row>
    <row r="235" spans="1:6" ht="15">
      <c r="A235" s="65" t="s">
        <v>128</v>
      </c>
      <c r="B235" s="66" t="s">
        <v>240</v>
      </c>
      <c r="C235" s="66" t="s">
        <v>479</v>
      </c>
      <c r="D235" s="67">
        <v>667600</v>
      </c>
      <c r="E235" s="67">
        <f>E236</f>
        <v>463181.21</v>
      </c>
      <c r="F235" s="67">
        <f t="shared" si="25"/>
        <v>204418.78999999998</v>
      </c>
    </row>
    <row r="236" spans="1:6" ht="36.75">
      <c r="A236" s="65" t="s">
        <v>152</v>
      </c>
      <c r="B236" s="66" t="s">
        <v>240</v>
      </c>
      <c r="C236" s="66" t="s">
        <v>480</v>
      </c>
      <c r="D236" s="67">
        <v>589100</v>
      </c>
      <c r="E236" s="67">
        <v>463181.21</v>
      </c>
      <c r="F236" s="67">
        <f t="shared" si="25"/>
        <v>125918.78999999998</v>
      </c>
    </row>
    <row r="237" spans="1:6" ht="24.75">
      <c r="A237" s="65" t="s">
        <v>481</v>
      </c>
      <c r="B237" s="66" t="s">
        <v>240</v>
      </c>
      <c r="C237" s="66" t="s">
        <v>482</v>
      </c>
      <c r="D237" s="67">
        <v>1871600</v>
      </c>
      <c r="E237" s="67">
        <f>E238</f>
        <v>1628655.38</v>
      </c>
      <c r="F237" s="67">
        <f t="shared" si="25"/>
        <v>242944.6200000001</v>
      </c>
    </row>
    <row r="238" spans="1:6" ht="62.25" customHeight="1">
      <c r="A238" s="65" t="s">
        <v>137</v>
      </c>
      <c r="B238" s="66" t="s">
        <v>240</v>
      </c>
      <c r="C238" s="66" t="s">
        <v>483</v>
      </c>
      <c r="D238" s="67">
        <v>1871600</v>
      </c>
      <c r="E238" s="67">
        <f>E239</f>
        <v>1628655.38</v>
      </c>
      <c r="F238" s="67">
        <f t="shared" si="25"/>
        <v>242944.6200000001</v>
      </c>
    </row>
    <row r="239" spans="1:6" ht="15">
      <c r="A239" s="65" t="s">
        <v>101</v>
      </c>
      <c r="B239" s="66" t="s">
        <v>240</v>
      </c>
      <c r="C239" s="66" t="s">
        <v>484</v>
      </c>
      <c r="D239" s="67">
        <v>1871600</v>
      </c>
      <c r="E239" s="67">
        <f>E240</f>
        <v>1628655.38</v>
      </c>
      <c r="F239" s="67">
        <f t="shared" si="25"/>
        <v>242944.6200000001</v>
      </c>
    </row>
    <row r="240" spans="1:6" ht="15">
      <c r="A240" s="65" t="s">
        <v>128</v>
      </c>
      <c r="B240" s="66" t="s">
        <v>240</v>
      </c>
      <c r="C240" s="66" t="s">
        <v>485</v>
      </c>
      <c r="D240" s="67">
        <v>1871600</v>
      </c>
      <c r="E240" s="67">
        <f>E241</f>
        <v>1628655.38</v>
      </c>
      <c r="F240" s="67">
        <f t="shared" si="25"/>
        <v>242944.6200000001</v>
      </c>
    </row>
    <row r="241" spans="1:6" ht="36.75">
      <c r="A241" s="65" t="s">
        <v>152</v>
      </c>
      <c r="B241" s="66" t="s">
        <v>240</v>
      </c>
      <c r="C241" s="66" t="s">
        <v>486</v>
      </c>
      <c r="D241" s="67">
        <v>1950100</v>
      </c>
      <c r="E241" s="67">
        <v>1628655.38</v>
      </c>
      <c r="F241" s="67">
        <f t="shared" si="25"/>
        <v>321444.6200000001</v>
      </c>
    </row>
    <row r="242" spans="1:6" ht="15">
      <c r="A242" s="65" t="s">
        <v>132</v>
      </c>
      <c r="B242" s="66" t="s">
        <v>240</v>
      </c>
      <c r="C242" s="66" t="s">
        <v>487</v>
      </c>
      <c r="D242" s="67">
        <v>24000</v>
      </c>
      <c r="E242" s="67">
        <f aca="true" t="shared" si="26" ref="E242:E249">E243</f>
        <v>20000</v>
      </c>
      <c r="F242" s="67">
        <f aca="true" t="shared" si="27" ref="F242:F249">D242-E242</f>
        <v>4000</v>
      </c>
    </row>
    <row r="243" spans="1:6" ht="15">
      <c r="A243" s="65" t="s">
        <v>153</v>
      </c>
      <c r="B243" s="66" t="s">
        <v>240</v>
      </c>
      <c r="C243" s="66" t="s">
        <v>488</v>
      </c>
      <c r="D243" s="67">
        <v>24000</v>
      </c>
      <c r="E243" s="67">
        <f t="shared" si="26"/>
        <v>20000</v>
      </c>
      <c r="F243" s="67">
        <f t="shared" si="27"/>
        <v>4000</v>
      </c>
    </row>
    <row r="244" spans="1:6" ht="26.25" customHeight="1">
      <c r="A244" s="65" t="s">
        <v>528</v>
      </c>
      <c r="B244" s="66" t="s">
        <v>240</v>
      </c>
      <c r="C244" s="66" t="s">
        <v>489</v>
      </c>
      <c r="D244" s="67">
        <v>24000</v>
      </c>
      <c r="E244" s="67">
        <f t="shared" si="26"/>
        <v>20000</v>
      </c>
      <c r="F244" s="67">
        <f t="shared" si="27"/>
        <v>4000</v>
      </c>
    </row>
    <row r="245" spans="1:6" ht="15">
      <c r="A245" s="65" t="s">
        <v>157</v>
      </c>
      <c r="B245" s="66" t="s">
        <v>240</v>
      </c>
      <c r="C245" s="66" t="s">
        <v>490</v>
      </c>
      <c r="D245" s="67">
        <v>24000</v>
      </c>
      <c r="E245" s="67">
        <f t="shared" si="26"/>
        <v>20000</v>
      </c>
      <c r="F245" s="67">
        <f t="shared" si="27"/>
        <v>4000</v>
      </c>
    </row>
    <row r="246" spans="1:6" ht="60.75">
      <c r="A246" s="65" t="s">
        <v>491</v>
      </c>
      <c r="B246" s="66" t="s">
        <v>240</v>
      </c>
      <c r="C246" s="66" t="s">
        <v>492</v>
      </c>
      <c r="D246" s="67">
        <v>24000</v>
      </c>
      <c r="E246" s="67">
        <f t="shared" si="26"/>
        <v>20000</v>
      </c>
      <c r="F246" s="67">
        <f t="shared" si="27"/>
        <v>4000</v>
      </c>
    </row>
    <row r="247" spans="1:6" ht="15">
      <c r="A247" s="65" t="s">
        <v>147</v>
      </c>
      <c r="B247" s="66" t="s">
        <v>240</v>
      </c>
      <c r="C247" s="66" t="s">
        <v>493</v>
      </c>
      <c r="D247" s="67">
        <v>24000</v>
      </c>
      <c r="E247" s="67">
        <f t="shared" si="26"/>
        <v>20000</v>
      </c>
      <c r="F247" s="67">
        <f t="shared" si="27"/>
        <v>4000</v>
      </c>
    </row>
    <row r="248" spans="1:6" ht="15">
      <c r="A248" s="65" t="s">
        <v>101</v>
      </c>
      <c r="B248" s="66" t="s">
        <v>240</v>
      </c>
      <c r="C248" s="66" t="s">
        <v>494</v>
      </c>
      <c r="D248" s="67">
        <v>24000</v>
      </c>
      <c r="E248" s="67">
        <f t="shared" si="26"/>
        <v>20000</v>
      </c>
      <c r="F248" s="67">
        <f t="shared" si="27"/>
        <v>4000</v>
      </c>
    </row>
    <row r="249" spans="1:6" ht="15">
      <c r="A249" s="65" t="s">
        <v>148</v>
      </c>
      <c r="B249" s="66" t="s">
        <v>240</v>
      </c>
      <c r="C249" s="66" t="s">
        <v>495</v>
      </c>
      <c r="D249" s="67">
        <v>24000</v>
      </c>
      <c r="E249" s="67">
        <f t="shared" si="26"/>
        <v>20000</v>
      </c>
      <c r="F249" s="67">
        <f t="shared" si="27"/>
        <v>4000</v>
      </c>
    </row>
    <row r="250" spans="1:6" ht="25.5" customHeight="1">
      <c r="A250" s="65" t="s">
        <v>149</v>
      </c>
      <c r="B250" s="66" t="s">
        <v>240</v>
      </c>
      <c r="C250" s="76">
        <v>9.51100199910013E+19</v>
      </c>
      <c r="D250" s="67">
        <v>24000</v>
      </c>
      <c r="E250" s="67">
        <v>20000</v>
      </c>
      <c r="F250" s="67">
        <f>D250-E250</f>
        <v>4000</v>
      </c>
    </row>
    <row r="251" spans="1:6" ht="19.5" customHeight="1">
      <c r="A251" s="65" t="s">
        <v>577</v>
      </c>
      <c r="B251" s="78">
        <v>200</v>
      </c>
      <c r="C251" s="77" t="s">
        <v>580</v>
      </c>
      <c r="D251" s="67">
        <f aca="true" t="shared" si="28" ref="D251:D256">D252</f>
        <v>10000</v>
      </c>
      <c r="E251" s="68" t="str">
        <f>E253</f>
        <v>-</v>
      </c>
      <c r="F251" s="67">
        <f aca="true" t="shared" si="29" ref="F251:F256">F252</f>
        <v>10000</v>
      </c>
    </row>
    <row r="252" spans="1:6" ht="17.25" customHeight="1">
      <c r="A252" s="65" t="s">
        <v>157</v>
      </c>
      <c r="B252" s="78">
        <v>200</v>
      </c>
      <c r="C252" s="69" t="s">
        <v>579</v>
      </c>
      <c r="D252" s="67">
        <f t="shared" si="28"/>
        <v>10000</v>
      </c>
      <c r="E252" s="68" t="str">
        <f>E253</f>
        <v>-</v>
      </c>
      <c r="F252" s="67">
        <f t="shared" si="29"/>
        <v>10000</v>
      </c>
    </row>
    <row r="253" spans="1:6" ht="72.75" customHeight="1">
      <c r="A253" s="65" t="s">
        <v>578</v>
      </c>
      <c r="B253" s="78">
        <v>200</v>
      </c>
      <c r="C253" s="69" t="s">
        <v>581</v>
      </c>
      <c r="D253" s="67">
        <f t="shared" si="28"/>
        <v>10000</v>
      </c>
      <c r="E253" s="68" t="str">
        <f>E254</f>
        <v>-</v>
      </c>
      <c r="F253" s="67">
        <f t="shared" si="29"/>
        <v>10000</v>
      </c>
    </row>
    <row r="254" spans="1:6" ht="39" customHeight="1">
      <c r="A254" s="65" t="s">
        <v>582</v>
      </c>
      <c r="B254" s="78">
        <v>200</v>
      </c>
      <c r="C254" s="69" t="s">
        <v>583</v>
      </c>
      <c r="D254" s="67">
        <f t="shared" si="28"/>
        <v>10000</v>
      </c>
      <c r="E254" s="68" t="str">
        <f>E255</f>
        <v>-</v>
      </c>
      <c r="F254" s="67">
        <f t="shared" si="29"/>
        <v>10000</v>
      </c>
    </row>
    <row r="255" spans="1:6" ht="18.75" customHeight="1">
      <c r="A255" s="65" t="s">
        <v>101</v>
      </c>
      <c r="B255" s="78">
        <v>200</v>
      </c>
      <c r="C255" s="69" t="s">
        <v>586</v>
      </c>
      <c r="D255" s="67">
        <f t="shared" si="28"/>
        <v>10000</v>
      </c>
      <c r="E255" s="68" t="str">
        <f>E256</f>
        <v>-</v>
      </c>
      <c r="F255" s="67">
        <f t="shared" si="29"/>
        <v>10000</v>
      </c>
    </row>
    <row r="256" spans="1:6" ht="18.75" customHeight="1">
      <c r="A256" s="65" t="s">
        <v>584</v>
      </c>
      <c r="B256" s="78">
        <v>200</v>
      </c>
      <c r="C256" s="69" t="s">
        <v>587</v>
      </c>
      <c r="D256" s="67">
        <f t="shared" si="28"/>
        <v>10000</v>
      </c>
      <c r="E256" s="68" t="str">
        <f>E257</f>
        <v>-</v>
      </c>
      <c r="F256" s="67">
        <f t="shared" si="29"/>
        <v>10000</v>
      </c>
    </row>
    <row r="257" spans="1:6" ht="16.5" customHeight="1">
      <c r="A257" s="65" t="s">
        <v>585</v>
      </c>
      <c r="B257" s="78">
        <v>200</v>
      </c>
      <c r="C257" s="69" t="s">
        <v>588</v>
      </c>
      <c r="D257" s="67">
        <v>10000</v>
      </c>
      <c r="E257" s="68" t="s">
        <v>527</v>
      </c>
      <c r="F257" s="67">
        <f>D257</f>
        <v>10000</v>
      </c>
    </row>
    <row r="258" spans="1:6" ht="15">
      <c r="A258" s="65" t="s">
        <v>129</v>
      </c>
      <c r="B258" s="66" t="s">
        <v>240</v>
      </c>
      <c r="C258" s="66" t="s">
        <v>496</v>
      </c>
      <c r="D258" s="67">
        <v>41000</v>
      </c>
      <c r="E258" s="67">
        <f aca="true" t="shared" si="30" ref="E258:E263">E259</f>
        <v>19960</v>
      </c>
      <c r="F258" s="67">
        <v>24240</v>
      </c>
    </row>
    <row r="259" spans="1:6" ht="15">
      <c r="A259" s="65" t="s">
        <v>130</v>
      </c>
      <c r="B259" s="66" t="s">
        <v>240</v>
      </c>
      <c r="C259" s="66" t="s">
        <v>497</v>
      </c>
      <c r="D259" s="67">
        <v>41000</v>
      </c>
      <c r="E259" s="67">
        <f t="shared" si="30"/>
        <v>19960</v>
      </c>
      <c r="F259" s="67">
        <v>24240</v>
      </c>
    </row>
    <row r="260" spans="1:6" ht="24.75">
      <c r="A260" s="65" t="s">
        <v>531</v>
      </c>
      <c r="B260" s="66" t="s">
        <v>240</v>
      </c>
      <c r="C260" s="70">
        <v>9.51110207E+19</v>
      </c>
      <c r="D260" s="67">
        <v>41000</v>
      </c>
      <c r="E260" s="67">
        <f t="shared" si="30"/>
        <v>19960</v>
      </c>
      <c r="F260" s="67">
        <v>24240</v>
      </c>
    </row>
    <row r="261" spans="1:6" ht="36.75">
      <c r="A261" s="65" t="s">
        <v>498</v>
      </c>
      <c r="B261" s="66" t="s">
        <v>240</v>
      </c>
      <c r="C261" s="66" t="s">
        <v>499</v>
      </c>
      <c r="D261" s="67">
        <v>25300</v>
      </c>
      <c r="E261" s="67">
        <f t="shared" si="30"/>
        <v>19960</v>
      </c>
      <c r="F261" s="67">
        <v>8540</v>
      </c>
    </row>
    <row r="262" spans="1:6" ht="96.75" customHeight="1">
      <c r="A262" s="65" t="s">
        <v>500</v>
      </c>
      <c r="B262" s="66" t="s">
        <v>240</v>
      </c>
      <c r="C262" s="66" t="s">
        <v>501</v>
      </c>
      <c r="D262" s="67">
        <v>25300</v>
      </c>
      <c r="E262" s="67">
        <f t="shared" si="30"/>
        <v>19960</v>
      </c>
      <c r="F262" s="67">
        <v>8540</v>
      </c>
    </row>
    <row r="263" spans="1:6" ht="36.75">
      <c r="A263" s="65" t="s">
        <v>141</v>
      </c>
      <c r="B263" s="66" t="s">
        <v>240</v>
      </c>
      <c r="C263" s="66" t="s">
        <v>502</v>
      </c>
      <c r="D263" s="67">
        <v>25300</v>
      </c>
      <c r="E263" s="67">
        <f t="shared" si="30"/>
        <v>19960</v>
      </c>
      <c r="F263" s="67">
        <v>8540</v>
      </c>
    </row>
    <row r="264" spans="1:6" ht="15">
      <c r="A264" s="65" t="s">
        <v>101</v>
      </c>
      <c r="B264" s="66" t="s">
        <v>240</v>
      </c>
      <c r="C264" s="66" t="s">
        <v>503</v>
      </c>
      <c r="D264" s="67">
        <v>25300</v>
      </c>
      <c r="E264" s="67">
        <f>E267</f>
        <v>19960</v>
      </c>
      <c r="F264" s="67">
        <v>8540</v>
      </c>
    </row>
    <row r="265" spans="1:6" ht="15" customHeight="1" hidden="1">
      <c r="A265" s="65" t="s">
        <v>107</v>
      </c>
      <c r="B265" s="66" t="s">
        <v>240</v>
      </c>
      <c r="C265" s="66" t="s">
        <v>504</v>
      </c>
      <c r="D265" s="67">
        <v>5300</v>
      </c>
      <c r="E265" s="67">
        <v>0</v>
      </c>
      <c r="F265" s="67">
        <v>5300</v>
      </c>
    </row>
    <row r="266" spans="1:6" ht="15">
      <c r="A266" s="65" t="s">
        <v>109</v>
      </c>
      <c r="B266" s="66" t="s">
        <v>240</v>
      </c>
      <c r="C266" s="66" t="s">
        <v>505</v>
      </c>
      <c r="D266" s="67">
        <v>5300</v>
      </c>
      <c r="E266" s="68" t="s">
        <v>527</v>
      </c>
      <c r="F266" s="67">
        <v>5300</v>
      </c>
    </row>
    <row r="267" spans="1:6" ht="15">
      <c r="A267" s="65" t="s">
        <v>112</v>
      </c>
      <c r="B267" s="66" t="s">
        <v>240</v>
      </c>
      <c r="C267" s="66" t="s">
        <v>506</v>
      </c>
      <c r="D267" s="67">
        <v>20000</v>
      </c>
      <c r="E267" s="67">
        <v>19960</v>
      </c>
      <c r="F267" s="67">
        <v>3240</v>
      </c>
    </row>
    <row r="268" spans="1:6" ht="24.75">
      <c r="A268" s="65" t="s">
        <v>507</v>
      </c>
      <c r="B268" s="66" t="s">
        <v>240</v>
      </c>
      <c r="C268" s="66" t="s">
        <v>508</v>
      </c>
      <c r="D268" s="67">
        <v>15700</v>
      </c>
      <c r="E268" s="71" t="s">
        <v>527</v>
      </c>
      <c r="F268" s="67">
        <v>15700</v>
      </c>
    </row>
    <row r="269" spans="1:6" ht="84.75" customHeight="1">
      <c r="A269" s="65" t="s">
        <v>509</v>
      </c>
      <c r="B269" s="66" t="s">
        <v>240</v>
      </c>
      <c r="C269" s="66" t="s">
        <v>510</v>
      </c>
      <c r="D269" s="67">
        <v>15700</v>
      </c>
      <c r="E269" s="71" t="s">
        <v>527</v>
      </c>
      <c r="F269" s="67">
        <v>15700</v>
      </c>
    </row>
    <row r="270" spans="1:6" ht="36.75">
      <c r="A270" s="65" t="s">
        <v>141</v>
      </c>
      <c r="B270" s="66" t="s">
        <v>240</v>
      </c>
      <c r="C270" s="66" t="s">
        <v>511</v>
      </c>
      <c r="D270" s="67">
        <v>15700</v>
      </c>
      <c r="E270" s="71" t="s">
        <v>527</v>
      </c>
      <c r="F270" s="67">
        <v>15700</v>
      </c>
    </row>
    <row r="271" spans="1:6" ht="15">
      <c r="A271" s="65" t="s">
        <v>113</v>
      </c>
      <c r="B271" s="66" t="s">
        <v>240</v>
      </c>
      <c r="C271" s="66" t="s">
        <v>512</v>
      </c>
      <c r="D271" s="67">
        <v>15700</v>
      </c>
      <c r="E271" s="71" t="s">
        <v>527</v>
      </c>
      <c r="F271" s="67">
        <v>15700</v>
      </c>
    </row>
    <row r="272" spans="1:6" ht="15">
      <c r="A272" s="65" t="s">
        <v>114</v>
      </c>
      <c r="B272" s="66" t="s">
        <v>240</v>
      </c>
      <c r="C272" s="66" t="s">
        <v>513</v>
      </c>
      <c r="D272" s="67">
        <v>15700</v>
      </c>
      <c r="E272" s="71" t="s">
        <v>527</v>
      </c>
      <c r="F272" s="67">
        <v>15700</v>
      </c>
    </row>
    <row r="273" spans="1:6" ht="24.75">
      <c r="A273" s="65" t="s">
        <v>514</v>
      </c>
      <c r="B273" s="66" t="s">
        <v>515</v>
      </c>
      <c r="C273" s="66"/>
      <c r="D273" s="67">
        <v>-653000</v>
      </c>
      <c r="E273" s="67">
        <v>2571730.88</v>
      </c>
      <c r="F273" s="67"/>
    </row>
    <row r="274" spans="1:6" ht="15">
      <c r="A274" s="72"/>
      <c r="B274" s="73"/>
      <c r="C274" s="73"/>
      <c r="D274" s="73"/>
      <c r="E274" s="73"/>
      <c r="F274" s="73"/>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zoomScalePageLayoutView="0" workbookViewId="0" topLeftCell="A4">
      <selection activeCell="F12" sqref="F12"/>
    </sheetView>
  </sheetViews>
  <sheetFormatPr defaultColWidth="9.140625" defaultRowHeight="15"/>
  <cols>
    <col min="1" max="1" width="18.00390625" style="0" customWidth="1"/>
    <col min="3" max="3" width="24.00390625" style="0" customWidth="1"/>
    <col min="4" max="4" width="13.28125" style="0" customWidth="1"/>
    <col min="5" max="5" width="15.421875" style="0" customWidth="1"/>
    <col min="6" max="6" width="13.57421875" style="0" customWidth="1"/>
  </cols>
  <sheetData>
    <row r="1" spans="1:6" ht="15">
      <c r="A1" s="82" t="s">
        <v>66</v>
      </c>
      <c r="B1" s="82"/>
      <c r="C1" s="82"/>
      <c r="D1" s="82"/>
      <c r="E1" s="82"/>
      <c r="F1" s="82"/>
    </row>
    <row r="2" spans="1:6" ht="15">
      <c r="A2" s="38"/>
      <c r="B2" s="39"/>
      <c r="C2" s="40"/>
      <c r="D2" s="41"/>
      <c r="E2" s="41"/>
      <c r="F2" s="42"/>
    </row>
    <row r="3" spans="1:6" ht="13.5" customHeight="1">
      <c r="A3" s="24"/>
      <c r="B3" s="25" t="s">
        <v>14</v>
      </c>
      <c r="C3" s="26" t="s">
        <v>67</v>
      </c>
      <c r="D3" s="27" t="s">
        <v>68</v>
      </c>
      <c r="E3" s="26"/>
      <c r="F3" s="26"/>
    </row>
    <row r="4" spans="1:6" ht="26.25" customHeight="1">
      <c r="A4" s="28" t="s">
        <v>18</v>
      </c>
      <c r="B4" s="29" t="s">
        <v>19</v>
      </c>
      <c r="C4" s="28" t="s">
        <v>69</v>
      </c>
      <c r="D4" s="30" t="s">
        <v>21</v>
      </c>
      <c r="E4" s="30" t="s">
        <v>22</v>
      </c>
      <c r="F4" s="43" t="s">
        <v>98</v>
      </c>
    </row>
    <row r="5" spans="1:6" ht="15">
      <c r="A5" s="31"/>
      <c r="B5" s="29" t="s">
        <v>24</v>
      </c>
      <c r="C5" s="37" t="s">
        <v>70</v>
      </c>
      <c r="D5" s="30" t="s">
        <v>23</v>
      </c>
      <c r="E5" s="28"/>
      <c r="F5" s="44"/>
    </row>
    <row r="6" spans="1:6" ht="15">
      <c r="A6" s="28"/>
      <c r="B6" s="29"/>
      <c r="C6" s="28" t="s">
        <v>20</v>
      </c>
      <c r="D6" s="30"/>
      <c r="E6" s="30"/>
      <c r="F6" s="43"/>
    </row>
    <row r="7" spans="1:6" ht="3.75" customHeight="1">
      <c r="A7" s="28"/>
      <c r="B7" s="29"/>
      <c r="C7" s="37" t="s">
        <v>25</v>
      </c>
      <c r="D7" s="30"/>
      <c r="E7" s="30"/>
      <c r="F7" s="45"/>
    </row>
    <row r="8" spans="1:6" ht="15">
      <c r="A8" s="46">
        <v>1</v>
      </c>
      <c r="B8" s="46">
        <v>2</v>
      </c>
      <c r="C8" s="46">
        <v>3</v>
      </c>
      <c r="D8" s="27" t="s">
        <v>26</v>
      </c>
      <c r="E8" s="27" t="s">
        <v>27</v>
      </c>
      <c r="F8" s="27"/>
    </row>
    <row r="9" spans="1:6" ht="57.75" customHeight="1">
      <c r="A9" s="54" t="s">
        <v>516</v>
      </c>
      <c r="B9" s="53" t="s">
        <v>71</v>
      </c>
      <c r="C9" s="53"/>
      <c r="D9" s="55">
        <f>D11</f>
        <v>653000</v>
      </c>
      <c r="E9" s="55">
        <f>E11</f>
        <v>-2571730.879999999</v>
      </c>
      <c r="F9" s="53">
        <f>F16+F15</f>
        <v>3224730.879999999</v>
      </c>
    </row>
    <row r="10" spans="1:6" ht="60" customHeight="1">
      <c r="A10" s="54" t="s">
        <v>517</v>
      </c>
      <c r="B10" s="53" t="s">
        <v>72</v>
      </c>
      <c r="C10" s="53"/>
      <c r="D10" s="53">
        <v>0</v>
      </c>
      <c r="E10" s="53">
        <v>0</v>
      </c>
      <c r="F10" s="53">
        <v>0</v>
      </c>
    </row>
    <row r="11" spans="1:6" ht="40.5" customHeight="1">
      <c r="A11" s="54" t="s">
        <v>518</v>
      </c>
      <c r="B11" s="53" t="s">
        <v>519</v>
      </c>
      <c r="C11" s="53" t="s">
        <v>520</v>
      </c>
      <c r="D11" s="55">
        <f>D16+D12</f>
        <v>653000</v>
      </c>
      <c r="E11" s="55">
        <f>E16+E12</f>
        <v>-2571730.879999999</v>
      </c>
      <c r="F11" s="53">
        <f>F16+F12</f>
        <v>3224730.879999999</v>
      </c>
    </row>
    <row r="12" spans="1:6" ht="28.5" customHeight="1">
      <c r="A12" s="54" t="s">
        <v>74</v>
      </c>
      <c r="B12" s="53" t="s">
        <v>521</v>
      </c>
      <c r="C12" s="53" t="s">
        <v>75</v>
      </c>
      <c r="D12" s="53">
        <f>D13</f>
        <v>-9111500</v>
      </c>
      <c r="E12" s="53">
        <f aca="true" t="shared" si="0" ref="E12:F14">E13</f>
        <v>-10271924.54</v>
      </c>
      <c r="F12" s="53">
        <f t="shared" si="0"/>
        <v>1160424.539999999</v>
      </c>
    </row>
    <row r="13" spans="1:6" ht="27.75" customHeight="1">
      <c r="A13" s="54" t="s">
        <v>76</v>
      </c>
      <c r="B13" s="53" t="s">
        <v>521</v>
      </c>
      <c r="C13" s="53" t="s">
        <v>77</v>
      </c>
      <c r="D13" s="53">
        <f>D14</f>
        <v>-9111500</v>
      </c>
      <c r="E13" s="53">
        <f t="shared" si="0"/>
        <v>-10271924.54</v>
      </c>
      <c r="F13" s="53">
        <f t="shared" si="0"/>
        <v>1160424.539999999</v>
      </c>
    </row>
    <row r="14" spans="1:6" ht="36" customHeight="1">
      <c r="A14" s="54" t="s">
        <v>522</v>
      </c>
      <c r="B14" s="53" t="s">
        <v>521</v>
      </c>
      <c r="C14" s="53" t="s">
        <v>78</v>
      </c>
      <c r="D14" s="53">
        <f>D15</f>
        <v>-9111500</v>
      </c>
      <c r="E14" s="53">
        <f t="shared" si="0"/>
        <v>-10271924.54</v>
      </c>
      <c r="F14" s="53">
        <f t="shared" si="0"/>
        <v>1160424.539999999</v>
      </c>
    </row>
    <row r="15" spans="1:6" ht="39" customHeight="1">
      <c r="A15" s="54" t="s">
        <v>523</v>
      </c>
      <c r="B15" s="53" t="s">
        <v>521</v>
      </c>
      <c r="C15" s="53" t="s">
        <v>79</v>
      </c>
      <c r="D15" s="53">
        <v>-9111500</v>
      </c>
      <c r="E15" s="53">
        <v>-10271924.54</v>
      </c>
      <c r="F15" s="53">
        <f>D15-E15</f>
        <v>1160424.539999999</v>
      </c>
    </row>
    <row r="16" spans="1:6" ht="52.5" customHeight="1">
      <c r="A16" s="54" t="s">
        <v>80</v>
      </c>
      <c r="B16" s="53" t="s">
        <v>524</v>
      </c>
      <c r="C16" s="53" t="s">
        <v>81</v>
      </c>
      <c r="D16" s="53">
        <f>D17</f>
        <v>9764500</v>
      </c>
      <c r="E16" s="55">
        <f aca="true" t="shared" si="1" ref="E16:F18">E17</f>
        <v>7700193.66</v>
      </c>
      <c r="F16" s="53">
        <f t="shared" si="1"/>
        <v>2064306.3399999999</v>
      </c>
    </row>
    <row r="17" spans="1:6" ht="38.25" customHeight="1">
      <c r="A17" s="54" t="s">
        <v>82</v>
      </c>
      <c r="B17" s="53" t="s">
        <v>524</v>
      </c>
      <c r="C17" s="53" t="s">
        <v>83</v>
      </c>
      <c r="D17" s="53">
        <f>D18</f>
        <v>9764500</v>
      </c>
      <c r="E17" s="55">
        <f t="shared" si="1"/>
        <v>7700193.66</v>
      </c>
      <c r="F17" s="53">
        <f t="shared" si="1"/>
        <v>2064306.3399999999</v>
      </c>
    </row>
    <row r="18" spans="1:6" ht="40.5" customHeight="1">
      <c r="A18" s="54" t="s">
        <v>525</v>
      </c>
      <c r="B18" s="53" t="s">
        <v>524</v>
      </c>
      <c r="C18" s="53" t="s">
        <v>84</v>
      </c>
      <c r="D18" s="53">
        <f>D19</f>
        <v>9764500</v>
      </c>
      <c r="E18" s="55">
        <f t="shared" si="1"/>
        <v>7700193.66</v>
      </c>
      <c r="F18" s="55">
        <f t="shared" si="1"/>
        <v>2064306.3399999999</v>
      </c>
    </row>
    <row r="19" spans="1:6" ht="42.75" customHeight="1">
      <c r="A19" s="54" t="s">
        <v>526</v>
      </c>
      <c r="B19" s="53" t="s">
        <v>524</v>
      </c>
      <c r="C19" s="53" t="s">
        <v>86</v>
      </c>
      <c r="D19" s="53">
        <f>D20</f>
        <v>9764500</v>
      </c>
      <c r="E19" s="55">
        <f>E20</f>
        <v>7700193.66</v>
      </c>
      <c r="F19" s="55">
        <f>D19-E19</f>
        <v>2064306.3399999999</v>
      </c>
    </row>
    <row r="20" spans="1:6" ht="54" customHeight="1">
      <c r="A20" s="47" t="s">
        <v>85</v>
      </c>
      <c r="B20" s="48">
        <v>720</v>
      </c>
      <c r="C20" s="49" t="s">
        <v>86</v>
      </c>
      <c r="D20" s="53">
        <v>9764500</v>
      </c>
      <c r="E20" s="34">
        <v>7700193.66</v>
      </c>
      <c r="F20" s="48" t="s">
        <v>73</v>
      </c>
    </row>
    <row r="21" spans="1:6" ht="0.75" customHeight="1">
      <c r="A21" s="50"/>
      <c r="B21" s="35"/>
      <c r="C21" s="35"/>
      <c r="D21" s="35"/>
      <c r="E21" s="35"/>
      <c r="F21" s="35"/>
    </row>
    <row r="22" spans="1:6" ht="15">
      <c r="A22" s="50"/>
      <c r="B22" s="35"/>
      <c r="C22" s="35"/>
      <c r="D22" s="35"/>
      <c r="E22" s="35"/>
      <c r="F22" s="35"/>
    </row>
    <row r="23" spans="1:6" ht="15">
      <c r="A23" s="36" t="s">
        <v>87</v>
      </c>
      <c r="B23" s="51"/>
      <c r="C23" s="35"/>
      <c r="D23" s="35"/>
      <c r="E23" s="35"/>
      <c r="F23" s="35"/>
    </row>
    <row r="24" spans="1:6" ht="15">
      <c r="A24" s="17" t="s">
        <v>88</v>
      </c>
      <c r="B24" s="51"/>
      <c r="C24" s="35"/>
      <c r="D24" s="35"/>
      <c r="E24" s="35"/>
      <c r="F24" s="35"/>
    </row>
    <row r="25" spans="1:6" ht="15">
      <c r="A25" s="36" t="s">
        <v>134</v>
      </c>
      <c r="B25" s="51"/>
      <c r="C25" s="35"/>
      <c r="D25" s="35"/>
      <c r="E25" s="35"/>
      <c r="F25" s="35"/>
    </row>
    <row r="26" spans="1:6" ht="15">
      <c r="A26" s="17" t="s">
        <v>89</v>
      </c>
      <c r="B26" s="51"/>
      <c r="C26" s="35"/>
      <c r="D26" s="35"/>
      <c r="E26" s="35"/>
      <c r="F26" s="35"/>
    </row>
    <row r="27" spans="1:6" ht="15">
      <c r="A27" s="17" t="s">
        <v>90</v>
      </c>
      <c r="B27" s="51"/>
      <c r="C27" s="35"/>
      <c r="D27" s="35"/>
      <c r="E27" s="35"/>
      <c r="F27" s="35"/>
    </row>
    <row r="28" spans="1:6" ht="15">
      <c r="A28" s="17" t="s">
        <v>91</v>
      </c>
      <c r="B28" s="51"/>
      <c r="C28" s="35"/>
      <c r="D28" s="35"/>
      <c r="E28" s="35"/>
      <c r="F28" s="35"/>
    </row>
    <row r="29" spans="1:6" ht="15">
      <c r="A29" s="17"/>
      <c r="B29" s="51"/>
      <c r="C29" s="35"/>
      <c r="D29" s="35"/>
      <c r="E29" s="35"/>
      <c r="F29" s="35"/>
    </row>
    <row r="30" spans="1:6" ht="15">
      <c r="A30" s="17" t="s">
        <v>566</v>
      </c>
      <c r="B30" s="51"/>
      <c r="C30" s="35"/>
      <c r="D30" s="35"/>
      <c r="E30" s="35"/>
      <c r="F30" s="35"/>
    </row>
    <row r="31" spans="1:6" ht="15">
      <c r="A31" s="52"/>
      <c r="B31" s="52"/>
      <c r="C31" s="52"/>
      <c r="D31" s="52"/>
      <c r="E31" s="52"/>
      <c r="F31" s="52"/>
    </row>
  </sheetData>
  <sheetProtection/>
  <mergeCells count="1">
    <mergeCell ref="A1:F1"/>
  </mergeCells>
  <printOptions/>
  <pageMargins left="0.7" right="0.2" top="0.29" bottom="0.2" header="0.3" footer="0.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2014-12-08T12:36:52Z</dcterms:modified>
  <cp:category/>
  <cp:version/>
  <cp:contentType/>
  <cp:contentStatus/>
</cp:coreProperties>
</file>